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9396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'一般用'!$A$1:$W$85</definedName>
  </definedNames>
  <calcPr fullCalcOnLoad="1"/>
</workbook>
</file>

<file path=xl/sharedStrings.xml><?xml version="1.0" encoding="utf-8"?>
<sst xmlns="http://schemas.openxmlformats.org/spreadsheetml/2006/main" count="560" uniqueCount="246">
  <si>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</si>
  <si>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</si>
  <si>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</si>
  <si>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</si>
  <si>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</si>
  <si>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</si>
  <si>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</si>
  <si>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</si>
  <si>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</si>
  <si>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</si>
  <si>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</si>
  <si>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</si>
  <si>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</si>
  <si>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</si>
  <si>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</si>
  <si>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</si>
  <si>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</si>
  <si>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</si>
  <si>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</si>
  <si>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</si>
  <si>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</si>
  <si>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</si>
  <si>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</si>
  <si>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</si>
  <si>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</si>
  <si>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</si>
  <si>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</si>
  <si>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</si>
  <si>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</si>
  <si>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</si>
  <si>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</si>
  <si>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</si>
  <si>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</si>
  <si>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</si>
  <si>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</si>
  <si>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</si>
  <si>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</si>
  <si>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</si>
  <si>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</si>
  <si>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</si>
  <si>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</si>
  <si>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</si>
  <si>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</si>
  <si>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</si>
  <si>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</si>
  <si>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</si>
  <si>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</si>
  <si>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</si>
  <si>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</si>
  <si>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</si>
  <si>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</si>
  <si>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</si>
  <si>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</si>
  <si>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</si>
  <si>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</si>
  <si>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</si>
  <si>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</si>
  <si>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</si>
  <si>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</si>
  <si>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</si>
  <si>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</si>
  <si>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</si>
  <si>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</si>
  <si>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</si>
  <si>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</si>
  <si>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</si>
  <si>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</si>
  <si>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</si>
  <si>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</si>
  <si>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</si>
  <si>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</si>
  <si>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</si>
  <si>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</si>
  <si>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</si>
  <si>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</si>
  <si>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</si>
  <si>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</si>
  <si>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</si>
  <si>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</si>
  <si>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</si>
  <si>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</si>
  <si>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</si>
  <si>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</si>
  <si>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</si>
  <si>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</si>
  <si>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</si>
  <si>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</si>
  <si>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</si>
  <si>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</si>
  <si>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</si>
  <si>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</si>
  <si>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</si>
  <si>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</si>
  <si>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</si>
  <si>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</si>
  <si>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</si>
  <si>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</si>
  <si>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</si>
  <si>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</si>
  <si>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</si>
  <si>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</si>
  <si>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</si>
  <si>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</si>
  <si>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</si>
  <si>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</si>
  <si>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</si>
  <si>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Ｃ</t>
  </si>
  <si>
    <t>Ｄ</t>
  </si>
  <si>
    <t>Ｅ</t>
  </si>
  <si>
    <t>合計</t>
  </si>
  <si>
    <t>大石東・大石中・里・関津･枝</t>
  </si>
  <si>
    <t>朝日が丘・本宮</t>
  </si>
  <si>
    <t>南草津駅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</si>
  <si>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</si>
  <si>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</si>
  <si>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</si>
  <si>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</si>
  <si>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</si>
  <si>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</si>
  <si>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</si>
  <si>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</si>
  <si>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</si>
  <si>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</si>
  <si>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</si>
  <si>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</si>
  <si>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笠山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</si>
  <si>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</si>
  <si>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</si>
  <si>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</si>
  <si>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</si>
  <si>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</si>
  <si>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</si>
  <si>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</si>
  <si>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</si>
  <si>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</si>
  <si>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</si>
  <si>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</si>
  <si>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</si>
  <si>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</si>
  <si>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</si>
  <si>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</si>
  <si>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</si>
  <si>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</si>
  <si>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草津駅・草津市役所</t>
  </si>
  <si>
    <t>ＡＢ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</si>
  <si>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</si>
  <si>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</si>
  <si>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</si>
  <si>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</si>
  <si>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</si>
  <si>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</si>
  <si>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</si>
  <si>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</si>
  <si>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</si>
  <si>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</si>
  <si>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</si>
  <si>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</si>
  <si>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</si>
  <si>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</si>
  <si>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</si>
  <si>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</si>
  <si>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</si>
  <si>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</si>
  <si>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</si>
  <si>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</si>
  <si>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</si>
  <si>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</si>
  <si>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</si>
  <si>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</si>
  <si>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</si>
  <si>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</si>
  <si>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</si>
  <si>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</si>
  <si>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</si>
  <si>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</si>
  <si>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</si>
  <si>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</si>
  <si>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</si>
  <si>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</si>
  <si>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</si>
  <si>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</si>
  <si>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</si>
  <si>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</si>
  <si>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</si>
  <si>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</si>
  <si>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</si>
  <si>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</si>
  <si>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</si>
  <si>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</si>
  <si>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</si>
  <si>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</si>
  <si>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</si>
  <si>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</si>
  <si>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</si>
  <si>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</si>
  <si>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</si>
  <si>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沖野・東沖野・東本町・聖徳など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</si>
  <si>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</si>
  <si>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</si>
  <si>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</si>
  <si>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</si>
  <si>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</si>
  <si>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</si>
  <si>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</si>
  <si>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東近江市(月～金）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</si>
  <si>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</si>
  <si>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</si>
  <si>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</si>
  <si>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</si>
  <si>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</si>
  <si>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</si>
  <si>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</si>
  <si>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</si>
  <si>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</si>
  <si>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</si>
  <si>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</si>
  <si>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</si>
  <si>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③</t>
  </si>
  <si>
    <t>④</t>
  </si>
  <si>
    <t>①</t>
  </si>
  <si>
    <t>②</t>
  </si>
  <si>
    <t>(ＭＡＰ118）不動産チラシは分譲マンション　1,080-360＝720</t>
  </si>
  <si>
    <t>安曇川駅周辺 　【11/15～12/1】</t>
  </si>
  <si>
    <r>
      <rPr>
        <sz val="18"/>
        <color indexed="10"/>
        <rFont val="ＭＳ Ｐゴシック"/>
        <family val="3"/>
      </rPr>
      <t>12月　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2019</t>
    </r>
    <r>
      <rPr>
        <sz val="18"/>
        <rFont val="ＭＳ Ｐゴシック"/>
        <family val="3"/>
      </rPr>
      <t>　</t>
    </r>
  </si>
  <si>
    <r>
      <rPr>
        <b/>
        <sz val="16"/>
        <color indexed="30"/>
        <rFont val="ＭＳ Ｐゴシック"/>
        <family val="3"/>
      </rPr>
      <t>配布日➡毎週火～金曜日　　　　</t>
    </r>
    <r>
      <rPr>
        <sz val="14"/>
        <rFont val="ＭＳ Ｐゴシック"/>
        <family val="3"/>
      </rPr>
      <t xml:space="preserve">　　　　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①12/3～6 ②10～13 ③17～20 </t>
    </r>
    <r>
      <rPr>
        <b/>
        <sz val="14"/>
        <color indexed="10"/>
        <rFont val="ＭＳ Ｐゴシック"/>
        <family val="3"/>
      </rPr>
      <t>④24～27休業</t>
    </r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</si>
  <si>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12月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2019</t>
    </r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</si>
  <si>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</si>
  <si>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</si>
  <si>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</rPr>
      <t xml:space="preserve">①12/3～6 ②10～13 ③17～20 </t>
    </r>
    <r>
      <rPr>
        <b/>
        <sz val="16"/>
        <color indexed="10"/>
        <rFont val="ＭＳ Ｐゴシック"/>
        <family val="3"/>
      </rPr>
      <t>④24～27休業</t>
    </r>
    <r>
      <rPr>
        <b/>
        <sz val="12"/>
        <color indexed="30"/>
        <rFont val="ＭＳ Ｐゴシック"/>
        <family val="3"/>
      </rPr>
      <t>　</t>
    </r>
  </si>
  <si>
    <t>小区分</t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</si>
  <si>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</si>
  <si>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</si>
  <si>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</si>
  <si>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</si>
  <si>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</si>
  <si>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</si>
  <si>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</si>
  <si>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</si>
  <si>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</si>
  <si>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</si>
  <si>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</si>
  <si>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</si>
  <si>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r>
      <t>アルバへの納品予定日</t>
    </r>
    <r>
      <rPr>
        <sz val="12"/>
        <rFont val="ＭＳ Ｐゴシック"/>
        <family val="3"/>
      </rPr>
      <t>：　　／　　(　　　)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　        チラシサイズ（Ｂ５・Ａ４・Ｂ４・　　　　　　　）　　　　　　　　　　　　</t>
    </r>
  </si>
  <si>
    <t>希望エリアに○を、残数調整エリアに△を記入し、ＦＡＸにて申込願います。</t>
  </si>
  <si>
    <t>東近江市（月～金）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</si>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</sst>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9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6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u val="single"/>
      <sz val="18"/>
      <color rgb="FF0033CC"/>
      <name val="ＭＳ Ｐゴシック"/>
      <family val="3"/>
    </font>
    <font>
      <sz val="12"/>
      <color rgb="FFFF0000"/>
      <name val="ＭＳ Ｐゴシック"/>
      <family val="3"/>
    </font>
    <font>
      <b/>
      <sz val="28"/>
      <color rgb="FF0070C0"/>
      <name val="Arial Black"/>
      <family val="2"/>
    </font>
    <font>
      <b/>
      <sz val="16"/>
      <color rgb="FF00B05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medium">
        <color rgb="FFFF0000"/>
      </bottom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1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177" fontId="78" fillId="0" borderId="18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177" fontId="78" fillId="0" borderId="30" xfId="0" applyNumberFormat="1" applyFont="1" applyBorder="1" applyAlignment="1">
      <alignment horizontal="center" vertical="center" shrinkToFit="1"/>
    </xf>
    <xf numFmtId="177" fontId="0" fillId="0" borderId="37" xfId="0" applyNumberFormat="1" applyBorder="1" applyAlignment="1">
      <alignment vertical="center" shrinkToFit="1"/>
    </xf>
    <xf numFmtId="177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0" fontId="0" fillId="0" borderId="30" xfId="0" applyFont="1" applyBorder="1" applyAlignment="1">
      <alignment vertical="center"/>
    </xf>
    <xf numFmtId="177" fontId="0" fillId="0" borderId="18" xfId="0" applyNumberForma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42" xfId="0" applyFont="1" applyBorder="1" applyAlignment="1">
      <alignment horizontal="left" shrinkToFit="1"/>
    </xf>
    <xf numFmtId="0" fontId="78" fillId="0" borderId="43" xfId="0" applyFont="1" applyBorder="1" applyAlignment="1">
      <alignment horizontal="center" shrinkToFit="1"/>
    </xf>
    <xf numFmtId="176" fontId="8" fillId="0" borderId="43" xfId="0" applyNumberFormat="1" applyFont="1" applyBorder="1" applyAlignment="1">
      <alignment horizontal="right" shrinkToFit="1"/>
    </xf>
    <xf numFmtId="176" fontId="8" fillId="0" borderId="44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horizontal="right" shrinkToFit="1"/>
    </xf>
    <xf numFmtId="5" fontId="0" fillId="0" borderId="42" xfId="0" applyNumberFormat="1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left" shrinkToFit="1"/>
    </xf>
    <xf numFmtId="0" fontId="78" fillId="0" borderId="47" xfId="0" applyFont="1" applyBorder="1" applyAlignment="1">
      <alignment horizontal="center" shrinkToFit="1"/>
    </xf>
    <xf numFmtId="176" fontId="8" fillId="0" borderId="47" xfId="0" applyNumberFormat="1" applyFont="1" applyBorder="1" applyAlignment="1">
      <alignment horizontal="right" shrinkToFit="1"/>
    </xf>
    <xf numFmtId="176" fontId="8" fillId="0" borderId="48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horizontal="right" shrinkToFit="1"/>
    </xf>
    <xf numFmtId="0" fontId="78" fillId="0" borderId="49" xfId="0" applyFont="1" applyBorder="1" applyAlignment="1">
      <alignment horizontal="center" shrinkToFit="1"/>
    </xf>
    <xf numFmtId="176" fontId="8" fillId="0" borderId="49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shrinkToFit="1"/>
    </xf>
    <xf numFmtId="0" fontId="0" fillId="0" borderId="50" xfId="0" applyFont="1" applyBorder="1" applyAlignment="1">
      <alignment horizontal="left"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176" fontId="8" fillId="0" borderId="52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horizontal="right" shrinkToFit="1"/>
    </xf>
    <xf numFmtId="176" fontId="0" fillId="0" borderId="50" xfId="0" applyNumberFormat="1" applyFont="1" applyBorder="1" applyAlignment="1">
      <alignment horizontal="right" shrinkToFit="1"/>
    </xf>
    <xf numFmtId="0" fontId="78" fillId="0" borderId="53" xfId="0" applyFont="1" applyBorder="1" applyAlignment="1">
      <alignment horizontal="center" shrinkToFit="1"/>
    </xf>
    <xf numFmtId="176" fontId="8" fillId="0" borderId="53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shrinkToFit="1"/>
    </xf>
    <xf numFmtId="176" fontId="8" fillId="0" borderId="37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6" xfId="0" applyBorder="1" applyAlignment="1">
      <alignment horizontal="left" shrinkToFit="1"/>
    </xf>
    <xf numFmtId="0" fontId="0" fillId="0" borderId="46" xfId="0" applyBorder="1" applyAlignment="1">
      <alignment shrinkToFit="1"/>
    </xf>
    <xf numFmtId="176" fontId="8" fillId="0" borderId="48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4" xfId="0" applyBorder="1" applyAlignment="1">
      <alignment shrinkToFit="1"/>
    </xf>
    <xf numFmtId="0" fontId="78" fillId="0" borderId="55" xfId="0" applyFont="1" applyBorder="1" applyAlignment="1">
      <alignment horizontal="center" shrinkToFit="1"/>
    </xf>
    <xf numFmtId="176" fontId="8" fillId="0" borderId="55" xfId="0" applyNumberFormat="1" applyFont="1" applyBorder="1" applyAlignment="1">
      <alignment horizontal="right" shrinkToFit="1"/>
    </xf>
    <xf numFmtId="176" fontId="8" fillId="0" borderId="56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horizontal="right" shrinkToFit="1"/>
    </xf>
    <xf numFmtId="0" fontId="0" fillId="0" borderId="58" xfId="0" applyBorder="1" applyAlignment="1">
      <alignment shrinkToFit="1"/>
    </xf>
    <xf numFmtId="176" fontId="8" fillId="0" borderId="59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horizontal="right" shrinkToFit="1"/>
    </xf>
    <xf numFmtId="0" fontId="0" fillId="0" borderId="42" xfId="0" applyBorder="1" applyAlignment="1">
      <alignment shrinkToFit="1"/>
    </xf>
    <xf numFmtId="176" fontId="8" fillId="0" borderId="44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horizontal="right" shrinkToFit="1"/>
    </xf>
    <xf numFmtId="0" fontId="0" fillId="0" borderId="42" xfId="0" applyFont="1" applyBorder="1" applyAlignment="1">
      <alignment shrinkToFit="1"/>
    </xf>
    <xf numFmtId="0" fontId="0" fillId="0" borderId="46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8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horizontal="right" shrinkToFit="1"/>
    </xf>
    <xf numFmtId="0" fontId="0" fillId="0" borderId="46" xfId="0" applyBorder="1" applyAlignment="1">
      <alignment vertical="center"/>
    </xf>
    <xf numFmtId="176" fontId="8" fillId="0" borderId="60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6" xfId="0" applyFont="1" applyBorder="1" applyAlignment="1">
      <alignment vertical="center"/>
    </xf>
    <xf numFmtId="0" fontId="78" fillId="0" borderId="43" xfId="0" applyFont="1" applyBorder="1" applyAlignment="1">
      <alignment horizontal="center" shrinkToFit="1"/>
    </xf>
    <xf numFmtId="0" fontId="0" fillId="0" borderId="42" xfId="0" applyFont="1" applyBorder="1" applyAlignment="1">
      <alignment vertical="center"/>
    </xf>
    <xf numFmtId="176" fontId="0" fillId="0" borderId="46" xfId="0" applyNumberFormat="1" applyFont="1" applyBorder="1" applyAlignment="1">
      <alignment shrinkToFit="1"/>
    </xf>
    <xf numFmtId="0" fontId="78" fillId="0" borderId="53" xfId="0" applyFont="1" applyBorder="1" applyAlignment="1">
      <alignment horizontal="center" shrinkToFit="1"/>
    </xf>
    <xf numFmtId="0" fontId="0" fillId="0" borderId="46" xfId="0" applyFont="1" applyBorder="1" applyAlignment="1">
      <alignment horizontal="left"/>
    </xf>
    <xf numFmtId="0" fontId="78" fillId="0" borderId="42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shrinkToFit="1"/>
    </xf>
    <xf numFmtId="176" fontId="0" fillId="0" borderId="50" xfId="0" applyNumberFormat="1" applyBorder="1" applyAlignment="1">
      <alignment shrinkToFit="1"/>
    </xf>
    <xf numFmtId="0" fontId="78" fillId="0" borderId="51" xfId="0" applyFont="1" applyBorder="1" applyAlignment="1">
      <alignment horizontal="center" shrinkToFit="1"/>
    </xf>
    <xf numFmtId="0" fontId="0" fillId="0" borderId="50" xfId="0" applyFont="1" applyBorder="1" applyAlignment="1">
      <alignment vertical="center"/>
    </xf>
    <xf numFmtId="0" fontId="78" fillId="0" borderId="50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6" xfId="0" applyFont="1" applyBorder="1" applyAlignment="1">
      <alignment horizontal="center" shrinkToFit="1"/>
    </xf>
    <xf numFmtId="176" fontId="8" fillId="0" borderId="47" xfId="49" applyNumberFormat="1" applyFont="1" applyBorder="1" applyAlignment="1">
      <alignment horizontal="right" shrinkToFit="1"/>
    </xf>
    <xf numFmtId="176" fontId="8" fillId="0" borderId="61" xfId="49" applyNumberFormat="1" applyFont="1" applyBorder="1" applyAlignment="1">
      <alignment shrinkToFit="1"/>
    </xf>
    <xf numFmtId="177" fontId="0" fillId="0" borderId="46" xfId="0" applyNumberFormat="1" applyBorder="1" applyAlignment="1">
      <alignment vertical="center"/>
    </xf>
    <xf numFmtId="0" fontId="78" fillId="0" borderId="42" xfId="0" applyFont="1" applyBorder="1" applyAlignment="1">
      <alignment horizontal="center" shrinkToFit="1"/>
    </xf>
    <xf numFmtId="176" fontId="8" fillId="0" borderId="43" xfId="49" applyNumberFormat="1" applyFont="1" applyBorder="1" applyAlignment="1">
      <alignment horizontal="right" shrinkToFit="1"/>
    </xf>
    <xf numFmtId="176" fontId="8" fillId="0" borderId="62" xfId="0" applyNumberFormat="1" applyFont="1" applyBorder="1" applyAlignment="1">
      <alignment shrinkToFit="1"/>
    </xf>
    <xf numFmtId="177" fontId="0" fillId="0" borderId="42" xfId="0" applyNumberFormat="1" applyBorder="1" applyAlignment="1">
      <alignment horizontal="center"/>
    </xf>
    <xf numFmtId="176" fontId="8" fillId="0" borderId="61" xfId="0" applyNumberFormat="1" applyFont="1" applyBorder="1" applyAlignment="1">
      <alignment shrinkToFit="1"/>
    </xf>
    <xf numFmtId="176" fontId="8" fillId="0" borderId="62" xfId="49" applyNumberFormat="1" applyFont="1" applyBorder="1" applyAlignment="1">
      <alignment shrinkToFit="1"/>
    </xf>
    <xf numFmtId="176" fontId="0" fillId="0" borderId="42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vertical="center" shrinkToFit="1"/>
    </xf>
    <xf numFmtId="0" fontId="78" fillId="0" borderId="42" xfId="0" applyFont="1" applyBorder="1" applyAlignment="1">
      <alignment horizontal="center" vertical="center" shrinkToFit="1"/>
    </xf>
    <xf numFmtId="0" fontId="78" fillId="0" borderId="43" xfId="0" applyFont="1" applyBorder="1" applyAlignment="1">
      <alignment horizontal="center" vertical="center" shrinkToFit="1"/>
    </xf>
    <xf numFmtId="176" fontId="8" fillId="0" borderId="63" xfId="0" applyNumberFormat="1" applyFont="1" applyBorder="1" applyAlignment="1">
      <alignment horizontal="right" shrinkToFit="1"/>
    </xf>
    <xf numFmtId="0" fontId="78" fillId="0" borderId="50" xfId="0" applyFont="1" applyBorder="1" applyAlignment="1">
      <alignment horizontal="center" vertical="center" shrinkToFit="1"/>
    </xf>
    <xf numFmtId="177" fontId="8" fillId="0" borderId="52" xfId="0" applyNumberFormat="1" applyFont="1" applyBorder="1" applyAlignment="1">
      <alignment shrinkToFit="1"/>
    </xf>
    <xf numFmtId="177" fontId="8" fillId="0" borderId="50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50" xfId="0" applyNumberFormat="1" applyBorder="1" applyAlignment="1">
      <alignment vertical="center"/>
    </xf>
    <xf numFmtId="0" fontId="78" fillId="0" borderId="45" xfId="0" applyFont="1" applyBorder="1" applyAlignment="1">
      <alignment horizontal="center" vertical="center" shrinkToFit="1"/>
    </xf>
    <xf numFmtId="13" fontId="0" fillId="0" borderId="46" xfId="0" applyNumberFormat="1" applyBorder="1" applyAlignment="1">
      <alignment horizontal="center" shrinkToFit="1"/>
    </xf>
    <xf numFmtId="176" fontId="0" fillId="0" borderId="46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50" xfId="0" applyBorder="1" applyAlignment="1">
      <alignment horizontal="left" shrinkToFit="1"/>
    </xf>
    <xf numFmtId="176" fontId="0" fillId="0" borderId="46" xfId="0" applyNumberFormat="1" applyBorder="1" applyAlignment="1">
      <alignment shrinkToFit="1"/>
    </xf>
    <xf numFmtId="176" fontId="8" fillId="0" borderId="59" xfId="0" applyNumberFormat="1" applyFont="1" applyBorder="1" applyAlignment="1">
      <alignment shrinkToFit="1"/>
    </xf>
    <xf numFmtId="176" fontId="8" fillId="0" borderId="58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4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8" xfId="0" applyNumberFormat="1" applyBorder="1" applyAlignment="1">
      <alignment shrinkToFit="1"/>
    </xf>
    <xf numFmtId="0" fontId="0" fillId="0" borderId="58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176" fontId="0" fillId="0" borderId="50" xfId="0" applyNumberFormat="1" applyBorder="1" applyAlignment="1">
      <alignment vertical="center" shrinkToFit="1"/>
    </xf>
    <xf numFmtId="13" fontId="0" fillId="0" borderId="50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shrinkToFit="1"/>
    </xf>
    <xf numFmtId="176" fontId="8" fillId="0" borderId="51" xfId="49" applyNumberFormat="1" applyFont="1" applyBorder="1" applyAlignment="1">
      <alignment horizontal="right" shrinkToFit="1"/>
    </xf>
    <xf numFmtId="176" fontId="8" fillId="0" borderId="52" xfId="49" applyNumberFormat="1" applyFont="1" applyBorder="1" applyAlignment="1">
      <alignment shrinkToFit="1"/>
    </xf>
    <xf numFmtId="176" fontId="8" fillId="0" borderId="65" xfId="49" applyNumberFormat="1" applyFont="1" applyBorder="1" applyAlignment="1">
      <alignment shrinkToFit="1"/>
    </xf>
    <xf numFmtId="0" fontId="0" fillId="0" borderId="57" xfId="0" applyBorder="1" applyAlignment="1">
      <alignment horizontal="center" vertical="center" shrinkToFit="1"/>
    </xf>
    <xf numFmtId="0" fontId="78" fillId="0" borderId="57" xfId="0" applyFont="1" applyBorder="1" applyAlignment="1">
      <alignment horizontal="center" vertical="center" shrinkToFit="1"/>
    </xf>
    <xf numFmtId="176" fontId="8" fillId="0" borderId="57" xfId="0" applyNumberFormat="1" applyFont="1" applyBorder="1" applyAlignment="1">
      <alignment horizontal="right" shrinkToFit="1"/>
    </xf>
    <xf numFmtId="13" fontId="0" fillId="0" borderId="57" xfId="0" applyNumberFormat="1" applyBorder="1" applyAlignment="1">
      <alignment horizontal="center" shrinkToFit="1"/>
    </xf>
    <xf numFmtId="176" fontId="8" fillId="0" borderId="66" xfId="0" applyNumberFormat="1" applyFont="1" applyBorder="1" applyAlignment="1">
      <alignment horizontal="right" shrinkToFit="1"/>
    </xf>
    <xf numFmtId="176" fontId="8" fillId="0" borderId="56" xfId="0" applyNumberFormat="1" applyFont="1" applyBorder="1" applyAlignment="1">
      <alignment horizontal="right" shrinkToFit="1"/>
    </xf>
    <xf numFmtId="176" fontId="0" fillId="0" borderId="57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7" xfId="0" applyBorder="1" applyAlignment="1">
      <alignment shrinkToFit="1"/>
    </xf>
    <xf numFmtId="0" fontId="78" fillId="0" borderId="68" xfId="0" applyFont="1" applyBorder="1" applyAlignment="1">
      <alignment horizontal="center" shrinkToFit="1"/>
    </xf>
    <xf numFmtId="176" fontId="8" fillId="0" borderId="68" xfId="0" applyNumberFormat="1" applyFont="1" applyBorder="1" applyAlignment="1">
      <alignment horizontal="right" shrinkToFit="1"/>
    </xf>
    <xf numFmtId="176" fontId="8" fillId="0" borderId="69" xfId="0" applyNumberFormat="1" applyFont="1" applyBorder="1" applyAlignment="1">
      <alignment shrinkToFit="1"/>
    </xf>
    <xf numFmtId="176" fontId="8" fillId="0" borderId="67" xfId="0" applyNumberFormat="1" applyFont="1" applyBorder="1" applyAlignment="1">
      <alignment shrinkToFit="1"/>
    </xf>
    <xf numFmtId="5" fontId="0" fillId="0" borderId="67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42" xfId="0" applyNumberFormat="1" applyBorder="1" applyAlignment="1">
      <alignment shrinkToFit="1"/>
    </xf>
    <xf numFmtId="0" fontId="0" fillId="0" borderId="24" xfId="0" applyBorder="1" applyAlignment="1">
      <alignment/>
    </xf>
    <xf numFmtId="0" fontId="0" fillId="0" borderId="10" xfId="0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0" fillId="0" borderId="70" xfId="0" applyFont="1" applyBorder="1" applyAlignment="1">
      <alignment vertical="center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71" xfId="0" applyFont="1" applyBorder="1" applyAlignment="1">
      <alignment shrinkToFit="1"/>
    </xf>
    <xf numFmtId="0" fontId="78" fillId="0" borderId="72" xfId="0" applyFont="1" applyBorder="1" applyAlignment="1">
      <alignment horizontal="center" shrinkToFit="1"/>
    </xf>
    <xf numFmtId="176" fontId="8" fillId="0" borderId="72" xfId="0" applyNumberFormat="1" applyFont="1" applyBorder="1" applyAlignment="1">
      <alignment horizontal="right" shrinkToFit="1"/>
    </xf>
    <xf numFmtId="176" fontId="8" fillId="0" borderId="73" xfId="0" applyNumberFormat="1" applyFont="1" applyBorder="1" applyAlignment="1">
      <alignment shrinkToFit="1"/>
    </xf>
    <xf numFmtId="176" fontId="8" fillId="0" borderId="71" xfId="0" applyNumberFormat="1" applyFont="1" applyBorder="1" applyAlignment="1">
      <alignment shrinkToFit="1"/>
    </xf>
    <xf numFmtId="5" fontId="0" fillId="0" borderId="71" xfId="0" applyNumberFormat="1" applyBorder="1" applyAlignment="1">
      <alignment horizontal="center"/>
    </xf>
    <xf numFmtId="0" fontId="0" fillId="0" borderId="74" xfId="0" applyFont="1" applyBorder="1" applyAlignment="1">
      <alignment shrinkToFit="1"/>
    </xf>
    <xf numFmtId="0" fontId="78" fillId="0" borderId="75" xfId="0" applyFont="1" applyBorder="1" applyAlignment="1">
      <alignment horizontal="center" shrinkToFit="1"/>
    </xf>
    <xf numFmtId="176" fontId="8" fillId="0" borderId="75" xfId="0" applyNumberFormat="1" applyFont="1" applyBorder="1" applyAlignment="1">
      <alignment horizontal="right" shrinkToFit="1"/>
    </xf>
    <xf numFmtId="176" fontId="8" fillId="0" borderId="76" xfId="0" applyNumberFormat="1" applyFont="1" applyBorder="1" applyAlignment="1">
      <alignment shrinkToFit="1"/>
    </xf>
    <xf numFmtId="176" fontId="8" fillId="0" borderId="74" xfId="0" applyNumberFormat="1" applyFont="1" applyBorder="1" applyAlignment="1">
      <alignment shrinkToFit="1"/>
    </xf>
    <xf numFmtId="0" fontId="0" fillId="0" borderId="74" xfId="0" applyFont="1" applyBorder="1" applyAlignment="1">
      <alignment vertical="center"/>
    </xf>
    <xf numFmtId="0" fontId="0" fillId="0" borderId="74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vertical="center" shrinkToFit="1"/>
    </xf>
    <xf numFmtId="176" fontId="8" fillId="0" borderId="77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50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8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wrapText="1" shrinkToFit="1"/>
    </xf>
    <xf numFmtId="0" fontId="0" fillId="0" borderId="42" xfId="0" applyBorder="1" applyAlignment="1">
      <alignment vertical="center"/>
    </xf>
    <xf numFmtId="5" fontId="0" fillId="0" borderId="46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54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7" xfId="0" applyNumberFormat="1" applyBorder="1" applyAlignment="1">
      <alignment vertical="center"/>
    </xf>
    <xf numFmtId="5" fontId="0" fillId="0" borderId="58" xfId="0" applyNumberFormat="1" applyBorder="1" applyAlignment="1">
      <alignment vertical="center"/>
    </xf>
    <xf numFmtId="5" fontId="0" fillId="0" borderId="42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6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42" xfId="0" applyNumberFormat="1" applyFont="1" applyBorder="1" applyAlignment="1">
      <alignment horizontal="center" shrinkToFit="1"/>
    </xf>
    <xf numFmtId="0" fontId="0" fillId="0" borderId="79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50" xfId="0" applyBorder="1" applyAlignment="1">
      <alignment horizontal="center" wrapText="1"/>
    </xf>
    <xf numFmtId="176" fontId="8" fillId="0" borderId="80" xfId="0" applyNumberFormat="1" applyFont="1" applyBorder="1" applyAlignment="1">
      <alignment horizontal="right" shrinkToFit="1"/>
    </xf>
    <xf numFmtId="0" fontId="0" fillId="0" borderId="50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shrinkToFit="1"/>
    </xf>
    <xf numFmtId="176" fontId="79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right" shrinkToFit="1"/>
    </xf>
    <xf numFmtId="176" fontId="8" fillId="0" borderId="10" xfId="0" applyNumberFormat="1" applyFont="1" applyBorder="1" applyAlignment="1">
      <alignment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81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13" fontId="0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81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50" xfId="0" applyFont="1" applyFill="1" applyBorder="1" applyAlignment="1">
      <alignment horizontal="center" shrinkToFit="1"/>
    </xf>
    <xf numFmtId="0" fontId="0" fillId="7" borderId="50" xfId="0" applyFill="1" applyBorder="1" applyAlignment="1">
      <alignment horizontal="left" shrinkToFit="1"/>
    </xf>
    <xf numFmtId="0" fontId="80" fillId="7" borderId="51" xfId="0" applyFont="1" applyFill="1" applyBorder="1" applyAlignment="1">
      <alignment horizontal="center" vertical="center" shrinkToFit="1"/>
    </xf>
    <xf numFmtId="176" fontId="8" fillId="7" borderId="51" xfId="0" applyNumberFormat="1" applyFont="1" applyFill="1" applyBorder="1" applyAlignment="1">
      <alignment horizontal="right" shrinkToFit="1"/>
    </xf>
    <xf numFmtId="177" fontId="0" fillId="7" borderId="52" xfId="0" applyNumberFormat="1" applyFont="1" applyFill="1" applyBorder="1" applyAlignment="1">
      <alignment horizontal="center" shrinkToFit="1"/>
    </xf>
    <xf numFmtId="177" fontId="0" fillId="7" borderId="50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50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4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82" xfId="0" applyNumberFormat="1" applyFill="1" applyBorder="1" applyAlignment="1">
      <alignment horizontal="center" shrinkToFit="1"/>
    </xf>
    <xf numFmtId="13" fontId="0" fillId="0" borderId="83" xfId="0" applyNumberFormat="1" applyFont="1" applyBorder="1" applyAlignment="1">
      <alignment horizontal="center" shrinkToFit="1"/>
    </xf>
    <xf numFmtId="5" fontId="0" fillId="0" borderId="84" xfId="0" applyNumberFormat="1" applyBorder="1" applyAlignment="1">
      <alignment horizontal="center"/>
    </xf>
    <xf numFmtId="5" fontId="0" fillId="0" borderId="85" xfId="0" applyNumberFormat="1" applyBorder="1" applyAlignment="1">
      <alignment horizontal="center"/>
    </xf>
    <xf numFmtId="5" fontId="0" fillId="0" borderId="86" xfId="0" applyNumberFormat="1" applyBorder="1" applyAlignment="1">
      <alignment horizontal="center"/>
    </xf>
    <xf numFmtId="5" fontId="0" fillId="0" borderId="83" xfId="0" applyNumberFormat="1" applyBorder="1" applyAlignment="1">
      <alignment horizontal="center"/>
    </xf>
    <xf numFmtId="5" fontId="0" fillId="0" borderId="40" xfId="0" applyNumberFormat="1" applyBorder="1" applyAlignment="1">
      <alignment horizontal="center"/>
    </xf>
    <xf numFmtId="5" fontId="0" fillId="0" borderId="39" xfId="0" applyNumberFormat="1" applyBorder="1" applyAlignment="1">
      <alignment horizontal="center"/>
    </xf>
    <xf numFmtId="5" fontId="0" fillId="0" borderId="87" xfId="0" applyNumberFormat="1" applyBorder="1" applyAlignment="1">
      <alignment horizontal="center"/>
    </xf>
    <xf numFmtId="5" fontId="0" fillId="0" borderId="88" xfId="0" applyNumberFormat="1" applyBorder="1" applyAlignment="1">
      <alignment vertical="center"/>
    </xf>
    <xf numFmtId="5" fontId="0" fillId="0" borderId="89" xfId="0" applyNumberFormat="1" applyBorder="1" applyAlignment="1">
      <alignment vertical="center"/>
    </xf>
    <xf numFmtId="5" fontId="0" fillId="0" borderId="84" xfId="0" applyNumberFormat="1" applyBorder="1" applyAlignment="1">
      <alignment vertical="center"/>
    </xf>
    <xf numFmtId="5" fontId="0" fillId="0" borderId="39" xfId="0" applyNumberFormat="1" applyBorder="1" applyAlignment="1">
      <alignment vertical="center"/>
    </xf>
    <xf numFmtId="5" fontId="0" fillId="0" borderId="85" xfId="0" applyNumberFormat="1" applyBorder="1" applyAlignment="1">
      <alignment vertical="center"/>
    </xf>
    <xf numFmtId="5" fontId="0" fillId="0" borderId="87" xfId="0" applyNumberFormat="1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4" xfId="0" applyBorder="1" applyAlignment="1">
      <alignment vertical="center"/>
    </xf>
    <xf numFmtId="13" fontId="0" fillId="0" borderId="84" xfId="0" applyNumberFormat="1" applyFont="1" applyBorder="1" applyAlignment="1">
      <alignment horizontal="center" shrinkToFit="1"/>
    </xf>
    <xf numFmtId="0" fontId="0" fillId="0" borderId="90" xfId="0" applyBorder="1" applyAlignment="1">
      <alignment vertical="center"/>
    </xf>
    <xf numFmtId="5" fontId="0" fillId="0" borderId="91" xfId="0" applyNumberFormat="1" applyBorder="1" applyAlignment="1">
      <alignment horizontal="center"/>
    </xf>
    <xf numFmtId="0" fontId="0" fillId="0" borderId="92" xfId="0" applyFont="1" applyBorder="1" applyAlignment="1">
      <alignment vertical="center"/>
    </xf>
    <xf numFmtId="5" fontId="0" fillId="0" borderId="93" xfId="0" applyNumberFormat="1" applyBorder="1" applyAlignment="1">
      <alignment horizont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horizontal="left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5" fontId="0" fillId="0" borderId="94" xfId="0" applyNumberFormat="1" applyBorder="1" applyAlignment="1">
      <alignment horizontal="center"/>
    </xf>
    <xf numFmtId="0" fontId="0" fillId="0" borderId="89" xfId="0" applyFont="1" applyBorder="1" applyAlignment="1">
      <alignment vertical="center"/>
    </xf>
    <xf numFmtId="0" fontId="0" fillId="0" borderId="38" xfId="0" applyBorder="1" applyAlignment="1">
      <alignment horizontal="center"/>
    </xf>
    <xf numFmtId="177" fontId="0" fillId="0" borderId="39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4" xfId="0" applyNumberFormat="1" applyBorder="1" applyAlignment="1">
      <alignment horizontal="center"/>
    </xf>
    <xf numFmtId="177" fontId="0" fillId="0" borderId="39" xfId="0" applyNumberFormat="1" applyBorder="1" applyAlignment="1">
      <alignment horizontal="center"/>
    </xf>
    <xf numFmtId="0" fontId="0" fillId="0" borderId="39" xfId="0" applyFont="1" applyBorder="1" applyAlignment="1">
      <alignment horizontal="left"/>
    </xf>
    <xf numFmtId="177" fontId="0" fillId="0" borderId="39" xfId="0" applyNumberFormat="1" applyBorder="1" applyAlignment="1">
      <alignment horizontal="left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Font="1" applyBorder="1" applyAlignment="1">
      <alignment horizontal="right" shrinkToFit="1"/>
    </xf>
    <xf numFmtId="0" fontId="0" fillId="0" borderId="7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6" xfId="0" applyBorder="1" applyAlignment="1">
      <alignment vertical="center"/>
    </xf>
    <xf numFmtId="13" fontId="0" fillId="0" borderId="38" xfId="0" applyNumberFormat="1" applyBorder="1" applyAlignment="1">
      <alignment horizontal="center" shrinkToFit="1"/>
    </xf>
    <xf numFmtId="13" fontId="0" fillId="0" borderId="40" xfId="0" applyNumberFormat="1" applyBorder="1" applyAlignment="1">
      <alignment horizontal="center" shrinkToFit="1"/>
    </xf>
    <xf numFmtId="13" fontId="0" fillId="0" borderId="84" xfId="0" applyNumberFormat="1" applyBorder="1" applyAlignment="1">
      <alignment horizontal="center" shrinkToFit="1"/>
    </xf>
    <xf numFmtId="13" fontId="0" fillId="0" borderId="39" xfId="0" applyNumberFormat="1" applyBorder="1" applyAlignment="1">
      <alignment horizontal="center" shrinkToFit="1"/>
    </xf>
    <xf numFmtId="13" fontId="0" fillId="0" borderId="85" xfId="0" applyNumberFormat="1" applyBorder="1" applyAlignment="1">
      <alignment horizontal="center" shrinkToFit="1"/>
    </xf>
    <xf numFmtId="13" fontId="0" fillId="0" borderId="86" xfId="0" applyNumberFormat="1" applyBorder="1" applyAlignment="1">
      <alignment horizontal="center" shrinkToFit="1"/>
    </xf>
    <xf numFmtId="13" fontId="0" fillId="0" borderId="88" xfId="0" applyNumberFormat="1" applyBorder="1" applyAlignment="1">
      <alignment horizontal="center" shrinkToFit="1"/>
    </xf>
    <xf numFmtId="13" fontId="0" fillId="0" borderId="94" xfId="0" applyNumberFormat="1" applyBorder="1" applyAlignment="1">
      <alignment horizontal="center" shrinkToFit="1"/>
    </xf>
    <xf numFmtId="13" fontId="0" fillId="0" borderId="70" xfId="0" applyNumberFormat="1" applyBorder="1" applyAlignment="1">
      <alignment horizontal="center" shrinkToFit="1"/>
    </xf>
    <xf numFmtId="13" fontId="0" fillId="0" borderId="86" xfId="0" applyNumberFormat="1" applyBorder="1" applyAlignment="1">
      <alignment shrinkToFit="1"/>
    </xf>
    <xf numFmtId="0" fontId="0" fillId="0" borderId="41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95" xfId="0" applyBorder="1" applyAlignment="1">
      <alignment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2" fillId="0" borderId="0" xfId="0" applyNumberFormat="1" applyFont="1" applyAlignment="1">
      <alignment horizontal="center"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13" fontId="8" fillId="0" borderId="28" xfId="0" applyNumberFormat="1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right" shrinkToFit="1"/>
    </xf>
    <xf numFmtId="0" fontId="78" fillId="0" borderId="28" xfId="0" applyFont="1" applyBorder="1" applyAlignment="1">
      <alignment shrinkToFit="1"/>
    </xf>
    <xf numFmtId="0" fontId="80" fillId="0" borderId="51" xfId="0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19" xfId="0" applyBorder="1" applyAlignment="1">
      <alignment horizontal="right" shrinkToFit="1"/>
    </xf>
    <xf numFmtId="0" fontId="78" fillId="0" borderId="17" xfId="0" applyFont="1" applyBorder="1" applyAlignment="1">
      <alignment shrinkToFit="1"/>
    </xf>
    <xf numFmtId="176" fontId="0" fillId="0" borderId="32" xfId="0" applyNumberFormat="1" applyFont="1" applyBorder="1" applyAlignment="1">
      <alignment horizontal="right" shrinkToFit="1"/>
    </xf>
    <xf numFmtId="179" fontId="8" fillId="0" borderId="17" xfId="0" applyNumberFormat="1" applyFont="1" applyBorder="1" applyAlignment="1">
      <alignment horizontal="right" vertical="center" shrinkToFit="1"/>
    </xf>
    <xf numFmtId="179" fontId="8" fillId="0" borderId="17" xfId="0" applyNumberFormat="1" applyFont="1" applyBorder="1" applyAlignment="1">
      <alignment vertical="center" shrinkToFit="1"/>
    </xf>
    <xf numFmtId="13" fontId="0" fillId="0" borderId="17" xfId="0" applyNumberFormat="1" applyFont="1" applyBorder="1" applyAlignment="1">
      <alignment shrinkToFit="1"/>
    </xf>
    <xf numFmtId="0" fontId="0" fillId="0" borderId="37" xfId="0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179" fontId="8" fillId="0" borderId="54" xfId="0" applyNumberFormat="1" applyFont="1" applyBorder="1" applyAlignment="1">
      <alignment vertical="center" shrinkToFit="1"/>
    </xf>
    <xf numFmtId="13" fontId="0" fillId="0" borderId="54" xfId="0" applyNumberFormat="1" applyFont="1" applyBorder="1" applyAlignment="1">
      <alignment shrinkToFit="1"/>
    </xf>
    <xf numFmtId="0" fontId="0" fillId="0" borderId="68" xfId="0" applyBorder="1" applyAlignment="1">
      <alignment horizontal="right" shrinkToFit="1"/>
    </xf>
    <xf numFmtId="0" fontId="78" fillId="0" borderId="45" xfId="0" applyFont="1" applyBorder="1" applyAlignment="1">
      <alignment shrinkToFit="1"/>
    </xf>
    <xf numFmtId="176" fontId="0" fillId="0" borderId="46" xfId="0" applyNumberFormat="1" applyFont="1" applyBorder="1" applyAlignment="1">
      <alignment horizontal="right" shrinkToFit="1"/>
    </xf>
    <xf numFmtId="179" fontId="8" fillId="0" borderId="45" xfId="0" applyNumberFormat="1" applyFont="1" applyBorder="1" applyAlignment="1">
      <alignment vertical="center" shrinkToFit="1"/>
    </xf>
    <xf numFmtId="13" fontId="0" fillId="0" borderId="45" xfId="0" applyNumberFormat="1" applyFont="1" applyBorder="1" applyAlignment="1">
      <alignment shrinkToFit="1"/>
    </xf>
    <xf numFmtId="0" fontId="0" fillId="0" borderId="43" xfId="0" applyBorder="1" applyAlignment="1">
      <alignment horizontal="right" shrinkToFit="1"/>
    </xf>
    <xf numFmtId="176" fontId="8" fillId="0" borderId="54" xfId="0" applyNumberFormat="1" applyFont="1" applyBorder="1" applyAlignment="1">
      <alignment horizontal="right" vertical="center" shrinkToFit="1"/>
    </xf>
    <xf numFmtId="0" fontId="78" fillId="0" borderId="54" xfId="0" applyFont="1" applyBorder="1" applyAlignment="1">
      <alignment shrinkToFit="1"/>
    </xf>
    <xf numFmtId="176" fontId="0" fillId="0" borderId="17" xfId="0" applyNumberFormat="1" applyFont="1" applyBorder="1" applyAlignment="1">
      <alignment horizontal="right" shrinkToFit="1"/>
    </xf>
    <xf numFmtId="176" fontId="8" fillId="0" borderId="45" xfId="0" applyNumberFormat="1" applyFont="1" applyBorder="1" applyAlignment="1">
      <alignment horizontal="right" vertical="center" shrinkToFit="1"/>
    </xf>
    <xf numFmtId="176" fontId="0" fillId="0" borderId="30" xfId="0" applyNumberFormat="1" applyFont="1" applyBorder="1" applyAlignment="1">
      <alignment horizontal="right" shrinkToFit="1"/>
    </xf>
    <xf numFmtId="179" fontId="8" fillId="0" borderId="50" xfId="0" applyNumberFormat="1" applyFont="1" applyBorder="1" applyAlignment="1">
      <alignment vertical="center" shrinkToFit="1"/>
    </xf>
    <xf numFmtId="13" fontId="0" fillId="0" borderId="50" xfId="0" applyNumberFormat="1" applyFont="1" applyBorder="1" applyAlignment="1">
      <alignment shrinkToFit="1"/>
    </xf>
    <xf numFmtId="0" fontId="0" fillId="0" borderId="96" xfId="0" applyBorder="1" applyAlignment="1">
      <alignment horizontal="right" shrinkToFit="1"/>
    </xf>
    <xf numFmtId="0" fontId="0" fillId="0" borderId="42" xfId="0" applyBorder="1" applyAlignment="1">
      <alignment horizontal="right" shrinkToFit="1"/>
    </xf>
    <xf numFmtId="0" fontId="0" fillId="0" borderId="46" xfId="0" applyBorder="1" applyAlignment="1">
      <alignment horizontal="right" shrinkToFit="1"/>
    </xf>
    <xf numFmtId="176" fontId="8" fillId="0" borderId="50" xfId="0" applyNumberFormat="1" applyFont="1" applyBorder="1" applyAlignment="1">
      <alignment vertical="center" shrinkToFit="1"/>
    </xf>
    <xf numFmtId="5" fontId="0" fillId="0" borderId="50" xfId="0" applyNumberFormat="1" applyBorder="1" applyAlignment="1">
      <alignment/>
    </xf>
    <xf numFmtId="0" fontId="0" fillId="0" borderId="51" xfId="0" applyBorder="1" applyAlignment="1">
      <alignment horizontal="right" shrinkToFit="1"/>
    </xf>
    <xf numFmtId="176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shrinkToFit="1"/>
    </xf>
    <xf numFmtId="0" fontId="0" fillId="0" borderId="28" xfId="0" applyBorder="1" applyAlignment="1">
      <alignment horizontal="right" shrinkToFit="1"/>
    </xf>
    <xf numFmtId="0" fontId="0" fillId="0" borderId="53" xfId="0" applyBorder="1" applyAlignment="1">
      <alignment horizontal="right" shrinkToFit="1"/>
    </xf>
    <xf numFmtId="176" fontId="8" fillId="0" borderId="54" xfId="0" applyNumberFormat="1" applyFont="1" applyBorder="1" applyAlignment="1">
      <alignment vertical="center" shrinkToFit="1"/>
    </xf>
    <xf numFmtId="5" fontId="0" fillId="0" borderId="54" xfId="0" applyNumberFormat="1" applyBorder="1" applyAlignment="1">
      <alignment/>
    </xf>
    <xf numFmtId="176" fontId="0" fillId="0" borderId="18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vertical="center" shrinkToFit="1"/>
    </xf>
    <xf numFmtId="5" fontId="0" fillId="0" borderId="17" xfId="0" applyNumberFormat="1" applyBorder="1" applyAlignment="1">
      <alignment/>
    </xf>
    <xf numFmtId="0" fontId="0" fillId="0" borderId="18" xfId="0" applyBorder="1" applyAlignment="1">
      <alignment horizontal="right" shrinkToFit="1"/>
    </xf>
    <xf numFmtId="176" fontId="8" fillId="0" borderId="45" xfId="0" applyNumberFormat="1" applyFont="1" applyBorder="1" applyAlignment="1">
      <alignment vertical="center" shrinkToFit="1"/>
    </xf>
    <xf numFmtId="5" fontId="0" fillId="0" borderId="45" xfId="0" applyNumberFormat="1" applyBorder="1" applyAlignment="1">
      <alignment/>
    </xf>
    <xf numFmtId="0" fontId="0" fillId="0" borderId="50" xfId="0" applyBorder="1" applyAlignment="1">
      <alignment horizontal="right" shrinkToFit="1"/>
    </xf>
    <xf numFmtId="176" fontId="0" fillId="0" borderId="57" xfId="0" applyNumberFormat="1" applyFont="1" applyBorder="1" applyAlignment="1">
      <alignment horizontal="right" shrinkToFit="1"/>
    </xf>
    <xf numFmtId="0" fontId="0" fillId="0" borderId="30" xfId="0" applyBorder="1" applyAlignment="1">
      <alignment horizontal="right" shrinkToFit="1"/>
    </xf>
    <xf numFmtId="176" fontId="0" fillId="0" borderId="58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177" fontId="0" fillId="0" borderId="10" xfId="0" applyNumberFormat="1" applyBorder="1" applyAlignment="1">
      <alignment horizontal="right" shrinkToFit="1"/>
    </xf>
    <xf numFmtId="0" fontId="0" fillId="0" borderId="21" xfId="0" applyBorder="1" applyAlignment="1">
      <alignment horizontal="center" shrinkToFit="1"/>
    </xf>
    <xf numFmtId="179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right" shrinkToFit="1"/>
    </xf>
    <xf numFmtId="177" fontId="8" fillId="0" borderId="45" xfId="0" applyNumberFormat="1" applyFont="1" applyBorder="1" applyAlignment="1">
      <alignment horizontal="right" vertical="center" shrinkToFit="1"/>
    </xf>
    <xf numFmtId="177" fontId="8" fillId="0" borderId="54" xfId="0" applyNumberFormat="1" applyFont="1" applyBorder="1" applyAlignment="1">
      <alignment horizontal="right" vertical="center" shrinkToFit="1"/>
    </xf>
    <xf numFmtId="5" fontId="0" fillId="0" borderId="54" xfId="0" applyNumberFormat="1" applyBorder="1" applyAlignment="1">
      <alignment vertical="center"/>
    </xf>
    <xf numFmtId="5" fontId="0" fillId="0" borderId="45" xfId="0" applyNumberFormat="1" applyBorder="1" applyAlignment="1">
      <alignment vertical="center"/>
    </xf>
    <xf numFmtId="5" fontId="0" fillId="0" borderId="17" xfId="0" applyNumberFormat="1" applyBorder="1" applyAlignment="1">
      <alignment vertical="center"/>
    </xf>
    <xf numFmtId="0" fontId="0" fillId="0" borderId="36" xfId="0" applyBorder="1" applyAlignment="1">
      <alignment horizontal="right" shrinkToFit="1"/>
    </xf>
    <xf numFmtId="177" fontId="8" fillId="0" borderId="36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78" fillId="0" borderId="28" xfId="0" applyFont="1" applyBorder="1" applyAlignment="1">
      <alignment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6" xfId="0" applyBorder="1" applyAlignment="1">
      <alignment horizontal="right" vertical="center" shrinkToFit="1"/>
    </xf>
    <xf numFmtId="0" fontId="78" fillId="0" borderId="17" xfId="0" applyFont="1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horizontal="right" vertical="center" shrinkToFit="1"/>
    </xf>
    <xf numFmtId="177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78" fillId="0" borderId="45" xfId="0" applyFont="1" applyBorder="1" applyAlignment="1">
      <alignment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0" xfId="0" applyBorder="1" applyAlignment="1">
      <alignment horizontal="right" vertical="center" shrinkToFit="1"/>
    </xf>
    <xf numFmtId="0" fontId="78" fillId="0" borderId="54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vertical="center"/>
    </xf>
    <xf numFmtId="0" fontId="78" fillId="0" borderId="1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8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57" xfId="0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shrinkToFit="1"/>
    </xf>
    <xf numFmtId="0" fontId="0" fillId="0" borderId="97" xfId="0" applyBorder="1" applyAlignment="1">
      <alignment vertical="center"/>
    </xf>
    <xf numFmtId="176" fontId="0" fillId="0" borderId="28" xfId="0" applyNumberFormat="1" applyBorder="1" applyAlignment="1">
      <alignment vertical="center" shrinkToFit="1"/>
    </xf>
    <xf numFmtId="177" fontId="8" fillId="0" borderId="58" xfId="0" applyNumberFormat="1" applyFont="1" applyBorder="1" applyAlignment="1">
      <alignment horizontal="right" vertical="center" shrinkToFit="1"/>
    </xf>
    <xf numFmtId="0" fontId="78" fillId="0" borderId="58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2" xfId="0" applyNumberFormat="1" applyBorder="1" applyAlignment="1">
      <alignment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36" xfId="0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13" fontId="8" fillId="0" borderId="10" xfId="0" applyNumberFormat="1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176" fontId="0" fillId="0" borderId="58" xfId="0" applyNumberFormat="1" applyBorder="1" applyAlignment="1">
      <alignment vertical="center" shrinkToFit="1"/>
    </xf>
    <xf numFmtId="0" fontId="78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horizontal="right" vertical="center" shrinkToFit="1"/>
    </xf>
    <xf numFmtId="176" fontId="8" fillId="0" borderId="58" xfId="0" applyNumberFormat="1" applyFont="1" applyBorder="1" applyAlignment="1">
      <alignment horizontal="right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176" fontId="0" fillId="0" borderId="26" xfId="0" applyNumberFormat="1" applyBorder="1" applyAlignment="1">
      <alignment/>
    </xf>
    <xf numFmtId="0" fontId="0" fillId="0" borderId="26" xfId="0" applyBorder="1" applyAlignment="1">
      <alignment vertical="center"/>
    </xf>
    <xf numFmtId="176" fontId="8" fillId="0" borderId="0" xfId="0" applyNumberFormat="1" applyFont="1" applyAlignment="1">
      <alignment horizontal="center" shrinkToFit="1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wrapText="1" shrinkToFit="1"/>
    </xf>
    <xf numFmtId="0" fontId="0" fillId="0" borderId="95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shrinkToFit="1"/>
    </xf>
    <xf numFmtId="0" fontId="0" fillId="0" borderId="28" xfId="0" applyBorder="1" applyAlignment="1">
      <alignment horizontal="left" shrinkToFit="1"/>
    </xf>
    <xf numFmtId="0" fontId="0" fillId="0" borderId="28" xfId="0" applyBorder="1" applyAlignment="1">
      <alignment vertical="center" wrapText="1" shrinkToFit="1"/>
    </xf>
    <xf numFmtId="0" fontId="80" fillId="0" borderId="28" xfId="0" applyFont="1" applyBorder="1" applyAlignment="1">
      <alignment vertical="center" wrapText="1" shrinkToFit="1"/>
    </xf>
    <xf numFmtId="0" fontId="80" fillId="0" borderId="57" xfId="0" applyFont="1" applyBorder="1" applyAlignment="1">
      <alignment vertical="center" wrapText="1" shrinkToFit="1"/>
    </xf>
    <xf numFmtId="0" fontId="0" fillId="0" borderId="57" xfId="0" applyBorder="1" applyAlignment="1">
      <alignment horizontal="center" shrinkToFit="1"/>
    </xf>
    <xf numFmtId="177" fontId="0" fillId="0" borderId="57" xfId="0" applyNumberFormat="1" applyBorder="1" applyAlignment="1">
      <alignment horizontal="right" vertical="center" wrapText="1" shrinkToFit="1"/>
    </xf>
    <xf numFmtId="0" fontId="80" fillId="0" borderId="0" xfId="0" applyFont="1" applyAlignment="1">
      <alignment vertical="center" wrapText="1" shrinkToFit="1"/>
    </xf>
    <xf numFmtId="0" fontId="80" fillId="0" borderId="0" xfId="0" applyFont="1" applyAlignment="1">
      <alignment horizontal="center" vertical="center" wrapText="1" shrinkToFit="1"/>
    </xf>
    <xf numFmtId="0" fontId="16" fillId="0" borderId="98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95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85" fillId="34" borderId="104" xfId="0" applyNumberFormat="1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5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wrapText="1" shrinkToFit="1"/>
    </xf>
    <xf numFmtId="0" fontId="6" fillId="0" borderId="106" xfId="0" applyFont="1" applyBorder="1" applyAlignment="1">
      <alignment horizontal="center" vertical="center" wrapText="1" shrinkToFit="1"/>
    </xf>
    <xf numFmtId="0" fontId="6" fillId="0" borderId="107" xfId="0" applyFont="1" applyBorder="1" applyAlignment="1">
      <alignment horizontal="center" vertical="center" wrapText="1" shrinkToFit="1"/>
    </xf>
    <xf numFmtId="0" fontId="6" fillId="0" borderId="10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09" xfId="0" applyFont="1" applyBorder="1" applyAlignment="1">
      <alignment horizontal="center" vertical="center" wrapText="1" shrinkToFit="1"/>
    </xf>
    <xf numFmtId="0" fontId="6" fillId="0" borderId="110" xfId="0" applyFont="1" applyBorder="1" applyAlignment="1">
      <alignment horizontal="center" vertical="center" wrapText="1" shrinkToFit="1"/>
    </xf>
    <xf numFmtId="0" fontId="6" fillId="0" borderId="104" xfId="0" applyFont="1" applyBorder="1" applyAlignment="1">
      <alignment horizontal="center" vertical="center" wrapText="1" shrinkToFit="1"/>
    </xf>
    <xf numFmtId="0" fontId="6" fillId="0" borderId="111" xfId="0" applyFont="1" applyBorder="1" applyAlignment="1">
      <alignment horizontal="center" vertical="center" wrapText="1" shrinkToFit="1"/>
    </xf>
    <xf numFmtId="176" fontId="86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76" fontId="8" fillId="0" borderId="54" xfId="0" applyNumberFormat="1" applyFont="1" applyBorder="1" applyAlignment="1">
      <alignment horizontal="right" vertical="center" shrinkToFit="1"/>
    </xf>
    <xf numFmtId="176" fontId="8" fillId="0" borderId="45" xfId="0" applyNumberFormat="1" applyFont="1" applyBorder="1" applyAlignment="1">
      <alignment horizontal="right" vertical="center" shrinkToFit="1"/>
    </xf>
    <xf numFmtId="0" fontId="19" fillId="0" borderId="98" xfId="0" applyFont="1" applyBorder="1" applyAlignment="1">
      <alignment horizontal="center" vertical="center" shrinkToFit="1"/>
    </xf>
    <xf numFmtId="0" fontId="35" fillId="0" borderId="99" xfId="0" applyFont="1" applyBorder="1" applyAlignment="1">
      <alignment horizontal="center" vertical="center" shrinkToFit="1"/>
    </xf>
    <xf numFmtId="0" fontId="35" fillId="0" borderId="100" xfId="0" applyFont="1" applyBorder="1" applyAlignment="1">
      <alignment horizontal="center" vertical="center" shrinkToFit="1"/>
    </xf>
    <xf numFmtId="0" fontId="35" fillId="0" borderId="101" xfId="0" applyFont="1" applyBorder="1" applyAlignment="1">
      <alignment horizontal="center" vertical="center" shrinkToFit="1"/>
    </xf>
    <xf numFmtId="0" fontId="35" fillId="0" borderId="102" xfId="0" applyFont="1" applyBorder="1" applyAlignment="1">
      <alignment horizontal="center" vertical="center" shrinkToFit="1"/>
    </xf>
    <xf numFmtId="0" fontId="35" fillId="0" borderId="103" xfId="0" applyFont="1" applyBorder="1" applyAlignment="1">
      <alignment horizontal="center" vertical="center" shrinkToFit="1"/>
    </xf>
    <xf numFmtId="13" fontId="0" fillId="0" borderId="94" xfId="0" applyNumberFormat="1" applyBorder="1" applyAlignment="1">
      <alignment horizontal="center" shrinkToFit="1"/>
    </xf>
    <xf numFmtId="13" fontId="0" fillId="0" borderId="112" xfId="0" applyNumberFormat="1" applyBorder="1" applyAlignment="1">
      <alignment horizontal="center" shrinkToFit="1"/>
    </xf>
    <xf numFmtId="13" fontId="0" fillId="0" borderId="70" xfId="0" applyNumberFormat="1" applyBorder="1" applyAlignment="1">
      <alignment horizontal="center" shrinkToFit="1"/>
    </xf>
    <xf numFmtId="13" fontId="0" fillId="0" borderId="83" xfId="0" applyNumberFormat="1" applyBorder="1" applyAlignment="1">
      <alignment horizont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0" fillId="0" borderId="94" xfId="0" applyFont="1" applyBorder="1" applyAlignment="1">
      <alignment horizontal="center" vertical="center" wrapText="1" shrinkToFit="1"/>
    </xf>
    <xf numFmtId="0" fontId="80" fillId="0" borderId="70" xfId="0" applyFont="1" applyBorder="1" applyAlignment="1">
      <alignment horizontal="center" vertical="center" wrapText="1" shrinkToFi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95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right" vertical="center" shrinkToFit="1"/>
    </xf>
    <xf numFmtId="177" fontId="8" fillId="0" borderId="28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7" fontId="8" fillId="0" borderId="54" xfId="0" applyNumberFormat="1" applyFont="1" applyBorder="1" applyAlignment="1">
      <alignment horizontal="right" vertical="center" shrinkToFit="1"/>
    </xf>
    <xf numFmtId="177" fontId="8" fillId="0" borderId="45" xfId="0" applyNumberFormat="1" applyFont="1" applyBorder="1" applyAlignment="1">
      <alignment horizontal="right" vertical="center" shrinkToFit="1"/>
    </xf>
    <xf numFmtId="176" fontId="0" fillId="0" borderId="94" xfId="0" applyNumberFormat="1" applyBorder="1" applyAlignment="1">
      <alignment horizontal="center" vertical="center"/>
    </xf>
    <xf numFmtId="176" fontId="0" fillId="0" borderId="112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0" fillId="0" borderId="94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70" xfId="0" applyBorder="1" applyAlignment="1">
      <alignment horizontal="center"/>
    </xf>
    <xf numFmtId="179" fontId="8" fillId="0" borderId="54" xfId="0" applyNumberFormat="1" applyFont="1" applyBorder="1" applyAlignment="1">
      <alignment horizontal="right" vertical="center" shrinkToFit="1"/>
    </xf>
    <xf numFmtId="179" fontId="8" fillId="0" borderId="45" xfId="0" applyNumberFormat="1" applyFont="1" applyBorder="1" applyAlignment="1">
      <alignment horizontal="right" vertical="center" shrinkToFit="1"/>
    </xf>
    <xf numFmtId="176" fontId="87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8" fillId="0" borderId="0" xfId="0" applyNumberFormat="1" applyFont="1" applyAlignment="1">
      <alignment horizontal="center" vertical="center"/>
    </xf>
    <xf numFmtId="176" fontId="82" fillId="0" borderId="113" xfId="0" applyNumberFormat="1" applyFont="1" applyBorder="1" applyAlignment="1">
      <alignment horizontal="center" vertical="center" wrapText="1" shrinkToFit="1"/>
    </xf>
    <xf numFmtId="176" fontId="82" fillId="0" borderId="114" xfId="0" applyNumberFormat="1" applyFont="1" applyBorder="1" applyAlignment="1">
      <alignment horizontal="center" vertical="center" wrapText="1" shrinkToFit="1"/>
    </xf>
    <xf numFmtId="176" fontId="82" fillId="0" borderId="115" xfId="0" applyNumberFormat="1" applyFont="1" applyBorder="1" applyAlignment="1">
      <alignment horizontal="center" vertical="center" wrapText="1" shrinkToFit="1"/>
    </xf>
    <xf numFmtId="176" fontId="82" fillId="0" borderId="116" xfId="0" applyNumberFormat="1" applyFont="1" applyBorder="1" applyAlignment="1">
      <alignment horizontal="center" vertical="center" wrapText="1" shrinkToFit="1"/>
    </xf>
    <xf numFmtId="176" fontId="82" fillId="0" borderId="0" xfId="0" applyNumberFormat="1" applyFont="1" applyAlignment="1">
      <alignment horizontal="center" vertical="center" wrapText="1" shrinkToFit="1"/>
    </xf>
    <xf numFmtId="176" fontId="82" fillId="0" borderId="117" xfId="0" applyNumberFormat="1" applyFont="1" applyBorder="1" applyAlignment="1">
      <alignment horizontal="center" vertical="center" wrapText="1" shrinkToFit="1"/>
    </xf>
    <xf numFmtId="176" fontId="82" fillId="0" borderId="118" xfId="0" applyNumberFormat="1" applyFont="1" applyBorder="1" applyAlignment="1">
      <alignment horizontal="center" vertical="center" wrapText="1" shrinkToFit="1"/>
    </xf>
    <xf numFmtId="176" fontId="82" fillId="0" borderId="119" xfId="0" applyNumberFormat="1" applyFont="1" applyBorder="1" applyAlignment="1">
      <alignment horizontal="center" vertical="center" wrapText="1" shrinkToFit="1"/>
    </xf>
    <xf numFmtId="176" fontId="82" fillId="0" borderId="120" xfId="0" applyNumberFormat="1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right" vertical="center" shrinkToFit="1"/>
    </xf>
    <xf numFmtId="179" fontId="0" fillId="0" borderId="94" xfId="0" applyNumberFormat="1" applyBorder="1" applyAlignment="1">
      <alignment horizontal="center"/>
    </xf>
    <xf numFmtId="179" fontId="0" fillId="0" borderId="112" xfId="0" applyNumberFormat="1" applyBorder="1" applyAlignment="1">
      <alignment horizontal="center"/>
    </xf>
    <xf numFmtId="179" fontId="0" fillId="0" borderId="70" xfId="0" applyNumberFormat="1" applyBorder="1" applyAlignment="1">
      <alignment horizontal="center"/>
    </xf>
    <xf numFmtId="0" fontId="0" fillId="0" borderId="83" xfId="0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90" xfId="0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98" zoomScaleNormal="98" zoomScaleSheetLayoutView="100" workbookViewId="0" topLeftCell="A1">
      <selection activeCell="B40" sqref="B40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6" customWidth="1"/>
    <col min="4" max="7" width="5.375" style="0" customWidth="1"/>
    <col min="8" max="11" width="2.375" style="0" customWidth="1"/>
    <col min="12" max="12" width="1.25" style="3" customWidth="1"/>
    <col min="13" max="13" width="4.875" style="2" customWidth="1"/>
    <col min="14" max="14" width="25.00390625" style="46" customWidth="1"/>
    <col min="15" max="15" width="4.125" style="72" customWidth="1"/>
    <col min="16" max="17" width="5.375" style="46" customWidth="1"/>
    <col min="18" max="19" width="5.375" style="0" customWidth="1"/>
    <col min="20" max="23" width="2.375" style="0" customWidth="1"/>
  </cols>
  <sheetData>
    <row r="1" spans="1:23" ht="31.5" customHeight="1" thickBot="1">
      <c r="A1" s="652"/>
      <c r="B1" s="652"/>
      <c r="C1" s="615" t="s">
        <v>223</v>
      </c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23" t="s">
        <v>208</v>
      </c>
      <c r="P1" s="623"/>
      <c r="Q1" s="623"/>
      <c r="R1" s="623"/>
      <c r="S1" s="623"/>
      <c r="T1" s="623"/>
      <c r="U1" s="623"/>
      <c r="V1" s="623"/>
      <c r="W1" s="623"/>
    </row>
    <row r="2" spans="1:23" ht="2.25" customHeight="1">
      <c r="A2" s="1"/>
      <c r="C2" s="80"/>
      <c r="L2"/>
      <c r="M2" s="643" t="s">
        <v>224</v>
      </c>
      <c r="N2" s="644"/>
      <c r="O2" s="644"/>
      <c r="P2" s="644"/>
      <c r="Q2" s="644"/>
      <c r="R2" s="644"/>
      <c r="S2" s="644"/>
      <c r="T2" s="644"/>
      <c r="U2" s="644"/>
      <c r="V2" s="644"/>
      <c r="W2" s="645"/>
    </row>
    <row r="3" spans="1:23" ht="12.75" customHeight="1">
      <c r="A3" s="5"/>
      <c r="B3" s="6" t="s">
        <v>146</v>
      </c>
      <c r="C3" s="311" t="s">
        <v>105</v>
      </c>
      <c r="D3" s="7" t="s">
        <v>109</v>
      </c>
      <c r="E3" s="8" t="s">
        <v>0</v>
      </c>
      <c r="F3" s="9" t="s">
        <v>1</v>
      </c>
      <c r="G3" s="9" t="s">
        <v>2</v>
      </c>
      <c r="H3" s="94" t="s">
        <v>209</v>
      </c>
      <c r="I3" s="94" t="s">
        <v>200</v>
      </c>
      <c r="J3" s="94" t="s">
        <v>203</v>
      </c>
      <c r="K3" s="94" t="s">
        <v>214</v>
      </c>
      <c r="L3" s="4"/>
      <c r="M3" s="646"/>
      <c r="N3" s="647"/>
      <c r="O3" s="647"/>
      <c r="P3" s="647"/>
      <c r="Q3" s="647"/>
      <c r="R3" s="647"/>
      <c r="S3" s="647"/>
      <c r="T3" s="647"/>
      <c r="U3" s="647"/>
      <c r="V3" s="647"/>
      <c r="W3" s="648"/>
    </row>
    <row r="4" spans="1:23" ht="12.75" customHeight="1">
      <c r="A4" s="642" t="s">
        <v>8</v>
      </c>
      <c r="B4" s="314" t="s">
        <v>9</v>
      </c>
      <c r="C4" s="315">
        <v>203</v>
      </c>
      <c r="D4" s="316">
        <f aca="true" t="shared" si="0" ref="D4:D25">E4+F4+G4</f>
        <v>780</v>
      </c>
      <c r="E4" s="317">
        <v>780</v>
      </c>
      <c r="F4" s="318">
        <v>0</v>
      </c>
      <c r="G4" s="318">
        <v>0</v>
      </c>
      <c r="H4" s="319"/>
      <c r="I4" s="319"/>
      <c r="J4" s="319"/>
      <c r="K4" s="423"/>
      <c r="M4" s="646"/>
      <c r="N4" s="647"/>
      <c r="O4" s="647"/>
      <c r="P4" s="647"/>
      <c r="Q4" s="647"/>
      <c r="R4" s="647"/>
      <c r="S4" s="647"/>
      <c r="T4" s="647"/>
      <c r="U4" s="647"/>
      <c r="V4" s="647"/>
      <c r="W4" s="648"/>
    </row>
    <row r="5" spans="1:23" ht="12.75" customHeight="1" thickBot="1">
      <c r="A5" s="641"/>
      <c r="B5" s="320" t="s">
        <v>84</v>
      </c>
      <c r="C5" s="321">
        <v>204</v>
      </c>
      <c r="D5" s="322">
        <f t="shared" si="0"/>
        <v>1400</v>
      </c>
      <c r="E5" s="323">
        <v>1200</v>
      </c>
      <c r="F5" s="324">
        <v>0</v>
      </c>
      <c r="G5" s="324">
        <v>200</v>
      </c>
      <c r="H5" s="325"/>
      <c r="I5" s="325"/>
      <c r="J5" s="325"/>
      <c r="K5" s="424"/>
      <c r="L5"/>
      <c r="M5" s="649"/>
      <c r="N5" s="650"/>
      <c r="O5" s="650"/>
      <c r="P5" s="650"/>
      <c r="Q5" s="650"/>
      <c r="R5" s="650"/>
      <c r="S5" s="650"/>
      <c r="T5" s="650"/>
      <c r="U5" s="650"/>
      <c r="V5" s="650"/>
      <c r="W5" s="651"/>
    </row>
    <row r="6" spans="1:23" ht="12.75" customHeight="1" thickBot="1">
      <c r="A6" s="641"/>
      <c r="B6" s="326" t="s">
        <v>131</v>
      </c>
      <c r="C6" s="321">
        <v>205</v>
      </c>
      <c r="D6" s="322">
        <f>E6+F6+G6</f>
        <v>2370</v>
      </c>
      <c r="E6" s="323">
        <v>1915</v>
      </c>
      <c r="F6" s="324">
        <v>0</v>
      </c>
      <c r="G6" s="324">
        <v>455</v>
      </c>
      <c r="H6" s="325"/>
      <c r="I6" s="325"/>
      <c r="J6" s="325"/>
      <c r="K6" s="424"/>
      <c r="L6"/>
      <c r="M6" s="332"/>
      <c r="N6" s="386" t="s">
        <v>145</v>
      </c>
      <c r="O6" s="387" t="s">
        <v>104</v>
      </c>
      <c r="P6" s="388" t="s">
        <v>109</v>
      </c>
      <c r="Q6" s="389" t="s">
        <v>0</v>
      </c>
      <c r="R6" s="390" t="s">
        <v>1</v>
      </c>
      <c r="S6" s="390" t="s">
        <v>2</v>
      </c>
      <c r="T6" s="94" t="s">
        <v>209</v>
      </c>
      <c r="U6" s="94" t="s">
        <v>200</v>
      </c>
      <c r="V6" s="94" t="s">
        <v>203</v>
      </c>
      <c r="W6" s="94" t="s">
        <v>214</v>
      </c>
    </row>
    <row r="7" spans="1:23" ht="12.75" customHeight="1" thickBot="1">
      <c r="A7" s="620"/>
      <c r="B7" s="292" t="s">
        <v>180</v>
      </c>
      <c r="C7" s="293">
        <v>225</v>
      </c>
      <c r="D7" s="294">
        <f>E7+F7+G7</f>
        <v>270</v>
      </c>
      <c r="E7" s="295">
        <v>260</v>
      </c>
      <c r="F7" s="296">
        <v>0</v>
      </c>
      <c r="G7" s="296">
        <v>10</v>
      </c>
      <c r="H7" s="297"/>
      <c r="I7" s="297"/>
      <c r="J7" s="297"/>
      <c r="K7" s="425"/>
      <c r="L7"/>
      <c r="M7" s="391" t="s">
        <v>210</v>
      </c>
      <c r="N7" s="392" t="s">
        <v>222</v>
      </c>
      <c r="O7" s="393"/>
      <c r="P7" s="394">
        <f aca="true" t="shared" si="1" ref="P7:P61">Q7+R7+S7</f>
        <v>2000</v>
      </c>
      <c r="Q7" s="395">
        <v>1400</v>
      </c>
      <c r="R7" s="396">
        <v>0</v>
      </c>
      <c r="S7" s="396">
        <v>600</v>
      </c>
      <c r="T7" s="402"/>
      <c r="U7" s="402"/>
      <c r="V7" s="398"/>
      <c r="W7" s="402"/>
    </row>
    <row r="8" spans="1:23" ht="12.75" customHeight="1" thickBot="1">
      <c r="A8" s="619" t="s">
        <v>14</v>
      </c>
      <c r="B8" s="186" t="s">
        <v>155</v>
      </c>
      <c r="C8" s="203">
        <v>206</v>
      </c>
      <c r="D8" s="138">
        <f t="shared" si="0"/>
        <v>1250</v>
      </c>
      <c r="E8" s="139">
        <v>815</v>
      </c>
      <c r="F8" s="140">
        <v>0</v>
      </c>
      <c r="G8" s="140">
        <v>435</v>
      </c>
      <c r="H8" s="204"/>
      <c r="I8" s="204"/>
      <c r="J8" s="204"/>
      <c r="K8" s="426"/>
      <c r="L8"/>
      <c r="M8" s="332" t="s">
        <v>3</v>
      </c>
      <c r="N8" s="381" t="s">
        <v>141</v>
      </c>
      <c r="O8" s="382">
        <v>101</v>
      </c>
      <c r="P8" s="363">
        <f t="shared" si="1"/>
        <v>2040</v>
      </c>
      <c r="Q8" s="383">
        <v>1700</v>
      </c>
      <c r="R8" s="384">
        <v>0</v>
      </c>
      <c r="S8" s="384">
        <v>340</v>
      </c>
      <c r="T8" s="385"/>
      <c r="U8" s="400"/>
      <c r="V8" s="385"/>
      <c r="W8" s="403"/>
    </row>
    <row r="9" spans="1:23" ht="12.75" customHeight="1" thickBot="1">
      <c r="A9" s="622"/>
      <c r="B9" s="16" t="s">
        <v>17</v>
      </c>
      <c r="C9" s="107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131"/>
      <c r="L9"/>
      <c r="M9" s="619" t="s">
        <v>92</v>
      </c>
      <c r="N9" s="136" t="s">
        <v>5</v>
      </c>
      <c r="O9" s="137">
        <v>102</v>
      </c>
      <c r="P9" s="138">
        <f t="shared" si="1"/>
        <v>1670</v>
      </c>
      <c r="Q9" s="139">
        <v>1670</v>
      </c>
      <c r="R9" s="140">
        <v>0</v>
      </c>
      <c r="S9" s="141">
        <v>0</v>
      </c>
      <c r="T9" s="142"/>
      <c r="U9" s="142"/>
      <c r="V9" s="142"/>
      <c r="W9" s="404"/>
    </row>
    <row r="10" spans="1:23" ht="12.75" customHeight="1" thickBot="1">
      <c r="A10" s="619" t="s">
        <v>20</v>
      </c>
      <c r="B10" s="190" t="s">
        <v>21</v>
      </c>
      <c r="C10" s="203">
        <v>209</v>
      </c>
      <c r="D10" s="138">
        <f t="shared" si="0"/>
        <v>650</v>
      </c>
      <c r="E10" s="139">
        <v>640</v>
      </c>
      <c r="F10" s="140">
        <v>0</v>
      </c>
      <c r="G10" s="140">
        <v>10</v>
      </c>
      <c r="H10" s="204"/>
      <c r="I10" s="204"/>
      <c r="J10" s="204"/>
      <c r="K10" s="426"/>
      <c r="L10"/>
      <c r="M10" s="622"/>
      <c r="N10" s="144" t="s">
        <v>7</v>
      </c>
      <c r="O10" s="145">
        <v>103</v>
      </c>
      <c r="P10" s="146">
        <f t="shared" si="1"/>
        <v>2550</v>
      </c>
      <c r="Q10" s="147">
        <v>1870</v>
      </c>
      <c r="R10" s="148">
        <v>0</v>
      </c>
      <c r="S10" s="149">
        <v>680</v>
      </c>
      <c r="T10" s="342"/>
      <c r="U10" s="342"/>
      <c r="V10" s="342"/>
      <c r="W10" s="405"/>
    </row>
    <row r="11" spans="1:23" ht="12.75" customHeight="1" thickBot="1">
      <c r="A11" s="621"/>
      <c r="B11" s="16" t="s">
        <v>22</v>
      </c>
      <c r="C11" s="107">
        <v>210</v>
      </c>
      <c r="D11" s="17">
        <f t="shared" si="0"/>
        <v>2120</v>
      </c>
      <c r="E11" s="18">
        <v>1455</v>
      </c>
      <c r="F11" s="19">
        <v>55</v>
      </c>
      <c r="G11" s="19">
        <v>610</v>
      </c>
      <c r="H11" s="20"/>
      <c r="I11" s="20"/>
      <c r="J11" s="20"/>
      <c r="K11" s="131"/>
      <c r="L11"/>
      <c r="M11" s="152" t="s">
        <v>10</v>
      </c>
      <c r="N11" s="249" t="s">
        <v>157</v>
      </c>
      <c r="O11" s="154">
        <v>104</v>
      </c>
      <c r="P11" s="155">
        <f t="shared" si="1"/>
        <v>1660</v>
      </c>
      <c r="Q11" s="156">
        <v>1330</v>
      </c>
      <c r="R11" s="157">
        <v>60</v>
      </c>
      <c r="S11" s="158">
        <v>270</v>
      </c>
      <c r="T11" s="343"/>
      <c r="U11" s="343"/>
      <c r="V11" s="343"/>
      <c r="W11" s="406"/>
    </row>
    <row r="12" spans="1:23" ht="12.75" customHeight="1" thickBot="1">
      <c r="A12" s="622"/>
      <c r="B12" s="250" t="s">
        <v>156</v>
      </c>
      <c r="C12" s="206">
        <v>211</v>
      </c>
      <c r="D12" s="146">
        <f t="shared" si="0"/>
        <v>2140</v>
      </c>
      <c r="E12" s="147">
        <v>970</v>
      </c>
      <c r="F12" s="148">
        <v>640</v>
      </c>
      <c r="G12" s="148">
        <v>530</v>
      </c>
      <c r="H12" s="207"/>
      <c r="I12" s="207"/>
      <c r="J12" s="207"/>
      <c r="K12" s="427"/>
      <c r="L12"/>
      <c r="M12" s="619" t="s">
        <v>11</v>
      </c>
      <c r="N12" s="136" t="s">
        <v>12</v>
      </c>
      <c r="O12" s="137">
        <v>105</v>
      </c>
      <c r="P12" s="138">
        <f t="shared" si="1"/>
        <v>2240</v>
      </c>
      <c r="Q12" s="139">
        <v>1060</v>
      </c>
      <c r="R12" s="140">
        <v>300</v>
      </c>
      <c r="S12" s="141">
        <v>880</v>
      </c>
      <c r="T12" s="344"/>
      <c r="U12" s="344"/>
      <c r="V12" s="344"/>
      <c r="W12" s="407"/>
    </row>
    <row r="13" spans="1:23" ht="12.75" customHeight="1" thickBot="1">
      <c r="A13" s="619" t="s">
        <v>127</v>
      </c>
      <c r="B13" s="190" t="s">
        <v>100</v>
      </c>
      <c r="C13" s="208">
        <v>212</v>
      </c>
      <c r="D13" s="138">
        <f t="shared" si="0"/>
        <v>900</v>
      </c>
      <c r="E13" s="139">
        <v>500</v>
      </c>
      <c r="F13" s="140">
        <v>0</v>
      </c>
      <c r="G13" s="140">
        <v>400</v>
      </c>
      <c r="H13" s="204"/>
      <c r="I13" s="204"/>
      <c r="J13" s="204"/>
      <c r="K13" s="426"/>
      <c r="L13"/>
      <c r="M13" s="621"/>
      <c r="N13" s="164" t="s">
        <v>13</v>
      </c>
      <c r="O13" s="165">
        <v>106</v>
      </c>
      <c r="P13" s="166">
        <f t="shared" si="1"/>
        <v>4005</v>
      </c>
      <c r="Q13" s="70">
        <v>2105</v>
      </c>
      <c r="R13" s="71">
        <v>620</v>
      </c>
      <c r="S13" s="81">
        <v>1280</v>
      </c>
      <c r="T13" s="345"/>
      <c r="U13" s="345"/>
      <c r="V13" s="345"/>
      <c r="W13" s="408"/>
    </row>
    <row r="14" spans="1:23" ht="12.75" customHeight="1" thickBot="1">
      <c r="A14" s="622"/>
      <c r="B14" s="171" t="s">
        <v>126</v>
      </c>
      <c r="C14" s="209">
        <v>213</v>
      </c>
      <c r="D14" s="146">
        <f t="shared" si="0"/>
        <v>2730</v>
      </c>
      <c r="E14" s="147">
        <v>1565</v>
      </c>
      <c r="F14" s="148">
        <v>550</v>
      </c>
      <c r="G14" s="148">
        <v>615</v>
      </c>
      <c r="H14" s="202"/>
      <c r="I14" s="202"/>
      <c r="J14" s="202"/>
      <c r="K14" s="428"/>
      <c r="L14"/>
      <c r="M14" s="152" t="s">
        <v>15</v>
      </c>
      <c r="N14" s="153" t="s">
        <v>16</v>
      </c>
      <c r="O14" s="154">
        <v>107</v>
      </c>
      <c r="P14" s="155">
        <f t="shared" si="1"/>
        <v>1550</v>
      </c>
      <c r="Q14" s="156">
        <v>1280</v>
      </c>
      <c r="R14" s="157">
        <v>205</v>
      </c>
      <c r="S14" s="158">
        <v>65</v>
      </c>
      <c r="T14" s="343"/>
      <c r="U14" s="343"/>
      <c r="V14" s="343"/>
      <c r="W14" s="406"/>
    </row>
    <row r="15" spans="1:23" ht="12.75" customHeight="1" thickBot="1">
      <c r="A15" s="163" t="s">
        <v>128</v>
      </c>
      <c r="B15" s="210" t="s">
        <v>181</v>
      </c>
      <c r="C15" s="211">
        <v>214</v>
      </c>
      <c r="D15" s="155">
        <f t="shared" si="0"/>
        <v>2000</v>
      </c>
      <c r="E15" s="156">
        <v>1670</v>
      </c>
      <c r="F15" s="157">
        <v>0</v>
      </c>
      <c r="G15" s="157">
        <v>330</v>
      </c>
      <c r="H15" s="212"/>
      <c r="I15" s="212"/>
      <c r="J15" s="212"/>
      <c r="K15" s="429"/>
      <c r="L15"/>
      <c r="M15" s="162" t="s">
        <v>18</v>
      </c>
      <c r="N15" s="153" t="s">
        <v>19</v>
      </c>
      <c r="O15" s="154">
        <v>108</v>
      </c>
      <c r="P15" s="155">
        <f t="shared" si="1"/>
        <v>1910</v>
      </c>
      <c r="Q15" s="156">
        <v>1820</v>
      </c>
      <c r="R15" s="157">
        <v>0</v>
      </c>
      <c r="S15" s="158">
        <v>90</v>
      </c>
      <c r="T15" s="343"/>
      <c r="U15" s="343"/>
      <c r="V15" s="343"/>
      <c r="W15" s="406"/>
    </row>
    <row r="16" spans="1:23" ht="12.75" customHeight="1" thickBot="1">
      <c r="A16" s="619" t="s">
        <v>101</v>
      </c>
      <c r="B16" s="253" t="s">
        <v>28</v>
      </c>
      <c r="C16" s="254">
        <v>215</v>
      </c>
      <c r="D16" s="10">
        <f>E16+F16+G16</f>
        <v>2750</v>
      </c>
      <c r="E16" s="255">
        <v>2610</v>
      </c>
      <c r="F16" s="61">
        <v>0</v>
      </c>
      <c r="G16" s="61">
        <v>140</v>
      </c>
      <c r="H16" s="256"/>
      <c r="I16" s="256"/>
      <c r="J16" s="256"/>
      <c r="K16" s="430"/>
      <c r="L16"/>
      <c r="M16" s="163" t="s">
        <v>113</v>
      </c>
      <c r="N16" s="153" t="s">
        <v>116</v>
      </c>
      <c r="O16" s="154">
        <v>109</v>
      </c>
      <c r="P16" s="155">
        <f t="shared" si="1"/>
        <v>1670</v>
      </c>
      <c r="Q16" s="156">
        <v>1290</v>
      </c>
      <c r="R16" s="157">
        <v>0</v>
      </c>
      <c r="S16" s="158">
        <v>380</v>
      </c>
      <c r="T16" s="343"/>
      <c r="U16" s="343"/>
      <c r="V16" s="343"/>
      <c r="W16" s="406"/>
    </row>
    <row r="17" spans="1:23" ht="12.75" customHeight="1" thickBot="1">
      <c r="A17" s="622"/>
      <c r="B17" s="257" t="s">
        <v>154</v>
      </c>
      <c r="C17" s="206">
        <v>208</v>
      </c>
      <c r="D17" s="10">
        <f>E17+F17+G17</f>
        <v>1700</v>
      </c>
      <c r="E17" s="251">
        <v>525</v>
      </c>
      <c r="F17" s="252">
        <v>555</v>
      </c>
      <c r="G17" s="252">
        <v>620</v>
      </c>
      <c r="H17" s="258"/>
      <c r="I17" s="258"/>
      <c r="J17" s="258"/>
      <c r="K17" s="431"/>
      <c r="L17"/>
      <c r="M17" s="152" t="s">
        <v>151</v>
      </c>
      <c r="N17" s="249" t="s">
        <v>149</v>
      </c>
      <c r="O17" s="154">
        <v>110</v>
      </c>
      <c r="P17" s="155">
        <f t="shared" si="1"/>
        <v>1450</v>
      </c>
      <c r="Q17" s="156">
        <v>1450</v>
      </c>
      <c r="R17" s="157">
        <v>0</v>
      </c>
      <c r="S17" s="158">
        <v>0</v>
      </c>
      <c r="T17" s="343"/>
      <c r="U17" s="343"/>
      <c r="V17" s="343"/>
      <c r="W17" s="406"/>
    </row>
    <row r="18" spans="1:23" ht="12.75" customHeight="1" thickBot="1">
      <c r="A18" s="619" t="s">
        <v>102</v>
      </c>
      <c r="B18" s="302" t="s">
        <v>160</v>
      </c>
      <c r="C18" s="208">
        <v>216</v>
      </c>
      <c r="D18" s="138">
        <f t="shared" si="0"/>
        <v>2270</v>
      </c>
      <c r="E18" s="139">
        <v>1830</v>
      </c>
      <c r="F18" s="140">
        <v>0</v>
      </c>
      <c r="G18" s="140">
        <v>440</v>
      </c>
      <c r="H18" s="142"/>
      <c r="I18" s="142"/>
      <c r="J18" s="142"/>
      <c r="K18" s="404"/>
      <c r="L18"/>
      <c r="M18" s="152" t="s">
        <v>150</v>
      </c>
      <c r="N18" s="249" t="s">
        <v>152</v>
      </c>
      <c r="O18" s="154">
        <v>111</v>
      </c>
      <c r="P18" s="155">
        <f t="shared" si="1"/>
        <v>2850</v>
      </c>
      <c r="Q18" s="156">
        <v>2270</v>
      </c>
      <c r="R18" s="157">
        <v>30</v>
      </c>
      <c r="S18" s="158">
        <v>550</v>
      </c>
      <c r="T18" s="343"/>
      <c r="U18" s="343"/>
      <c r="V18" s="343"/>
      <c r="W18" s="406"/>
    </row>
    <row r="19" spans="1:23" ht="12.75" customHeight="1" thickBot="1">
      <c r="A19" s="641"/>
      <c r="B19" s="99" t="s">
        <v>182</v>
      </c>
      <c r="C19" s="108">
        <v>218</v>
      </c>
      <c r="D19" s="17">
        <f t="shared" si="0"/>
        <v>2080</v>
      </c>
      <c r="E19" s="18">
        <v>1900</v>
      </c>
      <c r="F19" s="19">
        <v>0</v>
      </c>
      <c r="G19" s="19">
        <v>180</v>
      </c>
      <c r="H19" s="20"/>
      <c r="I19" s="20"/>
      <c r="J19" s="20"/>
      <c r="K19" s="131"/>
      <c r="L19"/>
      <c r="M19" s="162" t="s">
        <v>23</v>
      </c>
      <c r="N19" s="249" t="s">
        <v>153</v>
      </c>
      <c r="O19" s="154">
        <v>112</v>
      </c>
      <c r="P19" s="155">
        <f>Q19+R19+S19</f>
        <v>3150</v>
      </c>
      <c r="Q19" s="156">
        <v>2275</v>
      </c>
      <c r="R19" s="157">
        <v>60</v>
      </c>
      <c r="S19" s="158">
        <v>815</v>
      </c>
      <c r="T19" s="343"/>
      <c r="U19" s="343"/>
      <c r="V19" s="343"/>
      <c r="W19" s="406"/>
    </row>
    <row r="20" spans="1:23" ht="12.75" customHeight="1" thickBot="1">
      <c r="A20" s="620"/>
      <c r="B20" s="205" t="s">
        <v>31</v>
      </c>
      <c r="C20" s="209">
        <v>219</v>
      </c>
      <c r="D20" s="146">
        <f t="shared" si="0"/>
        <v>2230</v>
      </c>
      <c r="E20" s="147">
        <v>1200</v>
      </c>
      <c r="F20" s="148">
        <v>90</v>
      </c>
      <c r="G20" s="148">
        <v>940</v>
      </c>
      <c r="H20" s="202"/>
      <c r="I20" s="202"/>
      <c r="J20" s="202"/>
      <c r="K20" s="428"/>
      <c r="L20"/>
      <c r="M20" s="619" t="s">
        <v>24</v>
      </c>
      <c r="N20" s="136" t="s">
        <v>25</v>
      </c>
      <c r="O20" s="137">
        <v>113</v>
      </c>
      <c r="P20" s="138">
        <f t="shared" si="1"/>
        <v>1460</v>
      </c>
      <c r="Q20" s="139">
        <v>985</v>
      </c>
      <c r="R20" s="140">
        <v>0</v>
      </c>
      <c r="S20" s="141">
        <v>475</v>
      </c>
      <c r="T20" s="142"/>
      <c r="U20" s="142"/>
      <c r="V20" s="142"/>
      <c r="W20" s="404"/>
    </row>
    <row r="21" spans="1:23" ht="12.75" customHeight="1" thickBot="1">
      <c r="A21" s="163" t="s">
        <v>124</v>
      </c>
      <c r="B21" s="210" t="s">
        <v>183</v>
      </c>
      <c r="C21" s="213">
        <v>224</v>
      </c>
      <c r="D21" s="155">
        <f>E21+F21+G21</f>
        <v>1010</v>
      </c>
      <c r="E21" s="156">
        <v>770</v>
      </c>
      <c r="F21" s="157">
        <v>0</v>
      </c>
      <c r="G21" s="157">
        <v>240</v>
      </c>
      <c r="H21" s="212"/>
      <c r="I21" s="212"/>
      <c r="J21" s="212"/>
      <c r="K21" s="429"/>
      <c r="L21"/>
      <c r="M21" s="621"/>
      <c r="N21" s="22" t="s">
        <v>26</v>
      </c>
      <c r="O21" s="109">
        <v>114</v>
      </c>
      <c r="P21" s="17">
        <f t="shared" si="1"/>
        <v>1600</v>
      </c>
      <c r="Q21" s="18">
        <v>1060</v>
      </c>
      <c r="R21" s="19">
        <v>180</v>
      </c>
      <c r="S21" s="23">
        <v>360</v>
      </c>
      <c r="T21" s="346"/>
      <c r="U21" s="346"/>
      <c r="V21" s="346"/>
      <c r="W21" s="409"/>
    </row>
    <row r="22" spans="1:23" ht="12.75" customHeight="1" thickBot="1">
      <c r="A22" s="619" t="s">
        <v>123</v>
      </c>
      <c r="B22" s="190" t="s">
        <v>32</v>
      </c>
      <c r="C22" s="208">
        <v>220</v>
      </c>
      <c r="D22" s="138">
        <f t="shared" si="0"/>
        <v>1550</v>
      </c>
      <c r="E22" s="139">
        <v>735</v>
      </c>
      <c r="F22" s="140">
        <v>295</v>
      </c>
      <c r="G22" s="140">
        <v>520</v>
      </c>
      <c r="H22" s="204"/>
      <c r="I22" s="204"/>
      <c r="J22" s="204"/>
      <c r="K22" s="426"/>
      <c r="L22"/>
      <c r="M22" s="622"/>
      <c r="N22" s="144" t="s">
        <v>27</v>
      </c>
      <c r="O22" s="145">
        <v>115</v>
      </c>
      <c r="P22" s="146">
        <f t="shared" si="1"/>
        <v>2010</v>
      </c>
      <c r="Q22" s="147">
        <v>1290</v>
      </c>
      <c r="R22" s="148">
        <v>75</v>
      </c>
      <c r="S22" s="149">
        <v>645</v>
      </c>
      <c r="T22" s="342"/>
      <c r="U22" s="342"/>
      <c r="V22" s="342"/>
      <c r="W22" s="405"/>
    </row>
    <row r="23" spans="1:23" ht="12.75" customHeight="1">
      <c r="A23" s="621"/>
      <c r="B23" s="16" t="s">
        <v>35</v>
      </c>
      <c r="C23" s="108">
        <v>221</v>
      </c>
      <c r="D23" s="17">
        <f t="shared" si="0"/>
        <v>720</v>
      </c>
      <c r="E23" s="18">
        <v>60</v>
      </c>
      <c r="F23" s="19">
        <v>530</v>
      </c>
      <c r="G23" s="19">
        <v>130</v>
      </c>
      <c r="H23" s="20"/>
      <c r="I23" s="20"/>
      <c r="J23" s="20"/>
      <c r="K23" s="131"/>
      <c r="L23"/>
      <c r="M23" s="619" t="s">
        <v>29</v>
      </c>
      <c r="N23" s="136" t="s">
        <v>88</v>
      </c>
      <c r="O23" s="137">
        <v>116</v>
      </c>
      <c r="P23" s="138">
        <f t="shared" si="1"/>
        <v>2340</v>
      </c>
      <c r="Q23" s="139">
        <v>1505</v>
      </c>
      <c r="R23" s="140">
        <v>295</v>
      </c>
      <c r="S23" s="141">
        <v>540</v>
      </c>
      <c r="T23" s="142"/>
      <c r="U23" s="142"/>
      <c r="V23" s="142"/>
      <c r="W23" s="404"/>
    </row>
    <row r="24" spans="1:23" ht="12.75" customHeight="1" thickBot="1">
      <c r="A24" s="621"/>
      <c r="B24" s="16" t="s">
        <v>37</v>
      </c>
      <c r="C24" s="108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131"/>
      <c r="L24"/>
      <c r="M24" s="622"/>
      <c r="N24" s="170" t="s">
        <v>142</v>
      </c>
      <c r="O24" s="145">
        <v>117</v>
      </c>
      <c r="P24" s="146">
        <f t="shared" si="1"/>
        <v>1970</v>
      </c>
      <c r="Q24" s="147">
        <v>970</v>
      </c>
      <c r="R24" s="148">
        <v>330</v>
      </c>
      <c r="S24" s="149">
        <v>670</v>
      </c>
      <c r="T24" s="342"/>
      <c r="U24" s="342"/>
      <c r="V24" s="342"/>
      <c r="W24" s="405"/>
    </row>
    <row r="25" spans="1:23" ht="12.75" customHeight="1" thickBot="1">
      <c r="A25" s="622"/>
      <c r="B25" s="191" t="s">
        <v>39</v>
      </c>
      <c r="C25" s="209">
        <v>223</v>
      </c>
      <c r="D25" s="146">
        <f t="shared" si="0"/>
        <v>970</v>
      </c>
      <c r="E25" s="147">
        <v>300</v>
      </c>
      <c r="F25" s="148">
        <v>230</v>
      </c>
      <c r="G25" s="148">
        <v>440</v>
      </c>
      <c r="H25" s="202"/>
      <c r="I25" s="202"/>
      <c r="J25" s="202"/>
      <c r="K25" s="428"/>
      <c r="L25"/>
      <c r="M25" s="15" t="s">
        <v>119</v>
      </c>
      <c r="N25" s="246" t="s">
        <v>199</v>
      </c>
      <c r="O25" s="150">
        <v>118</v>
      </c>
      <c r="P25" s="151">
        <f t="shared" si="1"/>
        <v>2745</v>
      </c>
      <c r="Q25" s="93">
        <v>1055</v>
      </c>
      <c r="R25" s="247">
        <v>940</v>
      </c>
      <c r="S25" s="169">
        <v>750</v>
      </c>
      <c r="T25" s="347"/>
      <c r="U25" s="347"/>
      <c r="V25" s="347"/>
      <c r="W25" s="410"/>
    </row>
    <row r="26" spans="1:23" ht="12.75" customHeight="1" thickBot="1">
      <c r="A26" s="27"/>
      <c r="B26" s="214" t="s">
        <v>42</v>
      </c>
      <c r="C26" s="215"/>
      <c r="D26" s="216">
        <f>SUM(D4:D25)</f>
        <v>35415</v>
      </c>
      <c r="E26" s="42">
        <f>SUM(E4:E25)</f>
        <v>23280</v>
      </c>
      <c r="F26" s="43">
        <f>SUM(F4:F25)</f>
        <v>4150</v>
      </c>
      <c r="G26" s="43">
        <f>SUM(G4:G25)</f>
        <v>7985</v>
      </c>
      <c r="H26" s="112"/>
      <c r="I26" s="112"/>
      <c r="J26" s="112"/>
      <c r="K26" s="310"/>
      <c r="L26"/>
      <c r="M26" s="143" t="s">
        <v>120</v>
      </c>
      <c r="N26" s="171" t="s">
        <v>93</v>
      </c>
      <c r="O26" s="145">
        <v>119</v>
      </c>
      <c r="P26" s="146">
        <f t="shared" si="1"/>
        <v>2360</v>
      </c>
      <c r="Q26" s="172">
        <v>815</v>
      </c>
      <c r="R26" s="173">
        <v>510</v>
      </c>
      <c r="S26" s="174">
        <v>1035</v>
      </c>
      <c r="T26" s="342"/>
      <c r="U26" s="342"/>
      <c r="V26" s="342"/>
      <c r="W26" s="405"/>
    </row>
    <row r="27" spans="1:23" ht="12.75" customHeight="1">
      <c r="A27" s="281"/>
      <c r="B27" s="282"/>
      <c r="C27" s="283"/>
      <c r="D27" s="284"/>
      <c r="E27" s="285"/>
      <c r="F27" s="285"/>
      <c r="G27" s="285"/>
      <c r="H27" s="286"/>
      <c r="I27" s="286"/>
      <c r="J27" s="286"/>
      <c r="K27" s="286"/>
      <c r="L27"/>
      <c r="M27" s="619" t="s">
        <v>30</v>
      </c>
      <c r="N27" s="176" t="s">
        <v>111</v>
      </c>
      <c r="O27" s="177">
        <v>120</v>
      </c>
      <c r="P27" s="178">
        <f t="shared" si="1"/>
        <v>1625</v>
      </c>
      <c r="Q27" s="179">
        <v>995</v>
      </c>
      <c r="R27" s="180">
        <v>220</v>
      </c>
      <c r="S27" s="181">
        <v>410</v>
      </c>
      <c r="T27" s="348"/>
      <c r="U27" s="348"/>
      <c r="V27" s="348"/>
      <c r="W27" s="411"/>
    </row>
    <row r="28" spans="1:23" ht="12.75" customHeight="1" thickBot="1">
      <c r="A28" s="5"/>
      <c r="B28" s="6" t="s">
        <v>147</v>
      </c>
      <c r="C28" s="311" t="s">
        <v>105</v>
      </c>
      <c r="D28" s="7" t="s">
        <v>109</v>
      </c>
      <c r="E28" s="8" t="s">
        <v>0</v>
      </c>
      <c r="F28" s="9" t="s">
        <v>1</v>
      </c>
      <c r="G28" s="9" t="s">
        <v>2</v>
      </c>
      <c r="H28" s="94" t="s">
        <v>219</v>
      </c>
      <c r="I28" s="94" t="s">
        <v>220</v>
      </c>
      <c r="J28" s="94" t="s">
        <v>217</v>
      </c>
      <c r="K28" s="94" t="s">
        <v>218</v>
      </c>
      <c r="L28"/>
      <c r="M28" s="622"/>
      <c r="N28" s="182" t="s">
        <v>195</v>
      </c>
      <c r="O28" s="160">
        <v>120</v>
      </c>
      <c r="P28" s="161">
        <f t="shared" si="1"/>
        <v>180</v>
      </c>
      <c r="Q28" s="183">
        <v>0</v>
      </c>
      <c r="R28" s="184">
        <v>180</v>
      </c>
      <c r="S28" s="185">
        <v>0</v>
      </c>
      <c r="T28" s="349"/>
      <c r="U28" s="349"/>
      <c r="V28" s="349"/>
      <c r="W28" s="412"/>
    </row>
    <row r="29" spans="1:23" ht="12.75" customHeight="1">
      <c r="A29" s="642" t="s">
        <v>46</v>
      </c>
      <c r="B29" s="110" t="s">
        <v>138</v>
      </c>
      <c r="C29" s="105">
        <v>301</v>
      </c>
      <c r="D29" s="91">
        <f>E29+F29+G29</f>
        <v>680</v>
      </c>
      <c r="E29" s="29">
        <v>190</v>
      </c>
      <c r="F29" s="89">
        <v>360</v>
      </c>
      <c r="G29" s="89">
        <v>130</v>
      </c>
      <c r="H29" s="30"/>
      <c r="I29" s="30"/>
      <c r="J29" s="30"/>
      <c r="K29" s="432"/>
      <c r="L29"/>
      <c r="M29" s="619" t="s">
        <v>33</v>
      </c>
      <c r="N29" s="186" t="s">
        <v>34</v>
      </c>
      <c r="O29" s="137">
        <v>121</v>
      </c>
      <c r="P29" s="138">
        <f t="shared" si="1"/>
        <v>1080</v>
      </c>
      <c r="Q29" s="187">
        <v>60</v>
      </c>
      <c r="R29" s="188">
        <v>895</v>
      </c>
      <c r="S29" s="189">
        <v>125</v>
      </c>
      <c r="T29" s="350"/>
      <c r="U29" s="350"/>
      <c r="V29" s="350"/>
      <c r="W29" s="413"/>
    </row>
    <row r="30" spans="1:23" ht="12.75" customHeight="1">
      <c r="A30" s="621"/>
      <c r="B30" s="25" t="s">
        <v>48</v>
      </c>
      <c r="C30" s="106">
        <v>302</v>
      </c>
      <c r="D30" s="92">
        <f aca="true" t="shared" si="2" ref="D30:D39">E30+F30+G30</f>
        <v>2300</v>
      </c>
      <c r="E30" s="18">
        <v>920</v>
      </c>
      <c r="F30" s="90">
        <v>630</v>
      </c>
      <c r="G30" s="90">
        <v>750</v>
      </c>
      <c r="H30" s="32"/>
      <c r="I30" s="32"/>
      <c r="J30" s="32"/>
      <c r="K30" s="433"/>
      <c r="L30"/>
      <c r="M30" s="621"/>
      <c r="N30" s="25" t="s">
        <v>36</v>
      </c>
      <c r="O30" s="109">
        <v>122</v>
      </c>
      <c r="P30" s="17">
        <f t="shared" si="1"/>
        <v>1320</v>
      </c>
      <c r="Q30" s="62">
        <v>1210</v>
      </c>
      <c r="R30" s="31">
        <v>110</v>
      </c>
      <c r="S30" s="26">
        <v>0</v>
      </c>
      <c r="T30" s="351"/>
      <c r="U30" s="351"/>
      <c r="V30" s="351"/>
      <c r="W30" s="414"/>
    </row>
    <row r="31" spans="1:23" ht="12.75" customHeight="1" thickBot="1">
      <c r="A31" s="621"/>
      <c r="B31" s="16" t="s">
        <v>49</v>
      </c>
      <c r="C31" s="106">
        <v>303</v>
      </c>
      <c r="D31" s="92">
        <f t="shared" si="2"/>
        <v>1160</v>
      </c>
      <c r="E31" s="18">
        <v>830</v>
      </c>
      <c r="F31" s="90">
        <v>0</v>
      </c>
      <c r="G31" s="90">
        <v>330</v>
      </c>
      <c r="H31" s="32"/>
      <c r="I31" s="32"/>
      <c r="J31" s="32"/>
      <c r="K31" s="433"/>
      <c r="L31"/>
      <c r="M31" s="622"/>
      <c r="N31" s="171" t="s">
        <v>38</v>
      </c>
      <c r="O31" s="145">
        <v>123</v>
      </c>
      <c r="P31" s="146">
        <f t="shared" si="1"/>
        <v>1110</v>
      </c>
      <c r="Q31" s="172">
        <v>545</v>
      </c>
      <c r="R31" s="173">
        <v>280</v>
      </c>
      <c r="S31" s="174">
        <v>285</v>
      </c>
      <c r="T31" s="352"/>
      <c r="U31" s="352"/>
      <c r="V31" s="352"/>
      <c r="W31" s="415"/>
    </row>
    <row r="32" spans="1:23" ht="12.75" customHeight="1" thickBot="1">
      <c r="A32" s="622"/>
      <c r="B32" s="191" t="s">
        <v>87</v>
      </c>
      <c r="C32" s="217">
        <v>304</v>
      </c>
      <c r="D32" s="218">
        <f t="shared" si="2"/>
        <v>1530</v>
      </c>
      <c r="E32" s="172">
        <v>1220</v>
      </c>
      <c r="F32" s="219">
        <v>20</v>
      </c>
      <c r="G32" s="219">
        <v>290</v>
      </c>
      <c r="H32" s="220"/>
      <c r="I32" s="220"/>
      <c r="J32" s="220"/>
      <c r="K32" s="434"/>
      <c r="L32"/>
      <c r="M32" s="619" t="s">
        <v>40</v>
      </c>
      <c r="N32" s="190" t="s">
        <v>41</v>
      </c>
      <c r="O32" s="137">
        <v>124</v>
      </c>
      <c r="P32" s="138">
        <f t="shared" si="1"/>
        <v>1370</v>
      </c>
      <c r="Q32" s="187">
        <v>980</v>
      </c>
      <c r="R32" s="188">
        <v>0</v>
      </c>
      <c r="S32" s="189">
        <v>390</v>
      </c>
      <c r="T32" s="350"/>
      <c r="U32" s="350"/>
      <c r="V32" s="350"/>
      <c r="W32" s="413"/>
    </row>
    <row r="33" spans="1:23" ht="12.75" customHeight="1">
      <c r="A33" s="619" t="s">
        <v>53</v>
      </c>
      <c r="B33" s="186" t="s">
        <v>159</v>
      </c>
      <c r="C33" s="221">
        <v>305</v>
      </c>
      <c r="D33" s="222">
        <f t="shared" si="2"/>
        <v>2320</v>
      </c>
      <c r="E33" s="139">
        <v>1470</v>
      </c>
      <c r="F33" s="223">
        <v>0</v>
      </c>
      <c r="G33" s="223">
        <v>850</v>
      </c>
      <c r="H33" s="224"/>
      <c r="I33" s="224"/>
      <c r="J33" s="224"/>
      <c r="K33" s="435"/>
      <c r="L33"/>
      <c r="M33" s="621"/>
      <c r="N33" s="16" t="s">
        <v>43</v>
      </c>
      <c r="O33" s="109">
        <v>125</v>
      </c>
      <c r="P33" s="17">
        <f t="shared" si="1"/>
        <v>970</v>
      </c>
      <c r="Q33" s="62">
        <v>700</v>
      </c>
      <c r="R33" s="31">
        <v>100</v>
      </c>
      <c r="S33" s="26">
        <v>170</v>
      </c>
      <c r="T33" s="351"/>
      <c r="U33" s="351"/>
      <c r="V33" s="351"/>
      <c r="W33" s="414"/>
    </row>
    <row r="34" spans="1:23" ht="12.75" customHeight="1">
      <c r="A34" s="641"/>
      <c r="B34" s="298" t="s">
        <v>56</v>
      </c>
      <c r="C34" s="106">
        <v>307</v>
      </c>
      <c r="D34" s="92">
        <f t="shared" si="2"/>
        <v>1060</v>
      </c>
      <c r="E34" s="18">
        <v>640</v>
      </c>
      <c r="F34" s="90">
        <v>50</v>
      </c>
      <c r="G34" s="90">
        <v>370</v>
      </c>
      <c r="H34" s="33"/>
      <c r="I34" s="33"/>
      <c r="J34" s="33"/>
      <c r="K34" s="436"/>
      <c r="L34"/>
      <c r="M34" s="621"/>
      <c r="N34" s="16" t="s">
        <v>44</v>
      </c>
      <c r="O34" s="109">
        <v>126</v>
      </c>
      <c r="P34" s="17">
        <f t="shared" si="1"/>
        <v>1710</v>
      </c>
      <c r="Q34" s="62">
        <v>935</v>
      </c>
      <c r="R34" s="31">
        <v>250</v>
      </c>
      <c r="S34" s="26">
        <v>525</v>
      </c>
      <c r="T34" s="351"/>
      <c r="U34" s="351"/>
      <c r="V34" s="351"/>
      <c r="W34" s="414"/>
    </row>
    <row r="35" spans="1:23" ht="12.75" customHeight="1" thickBot="1">
      <c r="A35" s="641"/>
      <c r="B35" s="298" t="s">
        <v>86</v>
      </c>
      <c r="C35" s="106">
        <v>308</v>
      </c>
      <c r="D35" s="92">
        <f t="shared" si="2"/>
        <v>1260</v>
      </c>
      <c r="E35" s="18">
        <v>630</v>
      </c>
      <c r="F35" s="90">
        <v>40</v>
      </c>
      <c r="G35" s="90">
        <v>590</v>
      </c>
      <c r="H35" s="34"/>
      <c r="I35" s="34"/>
      <c r="J35" s="34"/>
      <c r="K35" s="437"/>
      <c r="L35"/>
      <c r="M35" s="622"/>
      <c r="N35" s="191" t="s">
        <v>45</v>
      </c>
      <c r="O35" s="145">
        <v>127</v>
      </c>
      <c r="P35" s="146">
        <f t="shared" si="1"/>
        <v>1740</v>
      </c>
      <c r="Q35" s="172">
        <v>600</v>
      </c>
      <c r="R35" s="173">
        <v>100</v>
      </c>
      <c r="S35" s="174">
        <v>1040</v>
      </c>
      <c r="T35" s="352"/>
      <c r="U35" s="352"/>
      <c r="V35" s="352"/>
      <c r="W35" s="415"/>
    </row>
    <row r="36" spans="1:23" ht="12.75" customHeight="1" thickBot="1">
      <c r="A36" s="620"/>
      <c r="B36" s="25" t="s">
        <v>158</v>
      </c>
      <c r="C36" s="106">
        <v>309</v>
      </c>
      <c r="D36" s="92">
        <f t="shared" si="2"/>
        <v>2080</v>
      </c>
      <c r="E36" s="18">
        <v>995</v>
      </c>
      <c r="F36" s="90">
        <v>70</v>
      </c>
      <c r="G36" s="90">
        <v>1015</v>
      </c>
      <c r="H36" s="35"/>
      <c r="I36" s="35"/>
      <c r="J36" s="35"/>
      <c r="K36" s="438"/>
      <c r="L36"/>
      <c r="M36" s="619" t="s">
        <v>47</v>
      </c>
      <c r="N36" s="190" t="s">
        <v>94</v>
      </c>
      <c r="O36" s="137">
        <v>128</v>
      </c>
      <c r="P36" s="138">
        <f t="shared" si="1"/>
        <v>2340</v>
      </c>
      <c r="Q36" s="187">
        <v>1925</v>
      </c>
      <c r="R36" s="188">
        <v>155</v>
      </c>
      <c r="S36" s="189">
        <v>260</v>
      </c>
      <c r="T36" s="353"/>
      <c r="U36" s="353"/>
      <c r="V36" s="353"/>
      <c r="W36" s="416"/>
    </row>
    <row r="37" spans="1:23" ht="12.75" customHeight="1" thickBot="1">
      <c r="A37" s="619" t="s">
        <v>62</v>
      </c>
      <c r="B37" s="186" t="s">
        <v>137</v>
      </c>
      <c r="C37" s="221">
        <v>311</v>
      </c>
      <c r="D37" s="222">
        <f t="shared" si="2"/>
        <v>2140</v>
      </c>
      <c r="E37" s="187">
        <v>1345</v>
      </c>
      <c r="F37" s="226">
        <v>0</v>
      </c>
      <c r="G37" s="226">
        <v>795</v>
      </c>
      <c r="H37" s="227"/>
      <c r="I37" s="227"/>
      <c r="J37" s="227"/>
      <c r="K37" s="439"/>
      <c r="L37"/>
      <c r="M37" s="622"/>
      <c r="N37" s="171" t="s">
        <v>95</v>
      </c>
      <c r="O37" s="145">
        <v>129</v>
      </c>
      <c r="P37" s="146">
        <f t="shared" si="1"/>
        <v>370</v>
      </c>
      <c r="Q37" s="172">
        <v>180</v>
      </c>
      <c r="R37" s="173">
        <v>0</v>
      </c>
      <c r="S37" s="174">
        <v>190</v>
      </c>
      <c r="T37" s="352"/>
      <c r="U37" s="352"/>
      <c r="V37" s="352"/>
      <c r="W37" s="415"/>
    </row>
    <row r="38" spans="1:23" ht="12.75" customHeight="1" thickBot="1">
      <c r="A38" s="622"/>
      <c r="B38" s="171" t="s">
        <v>184</v>
      </c>
      <c r="C38" s="217">
        <v>312</v>
      </c>
      <c r="D38" s="218">
        <f t="shared" si="2"/>
        <v>2040</v>
      </c>
      <c r="E38" s="147">
        <v>1405</v>
      </c>
      <c r="F38" s="225">
        <v>0</v>
      </c>
      <c r="G38" s="225">
        <v>635</v>
      </c>
      <c r="H38" s="228"/>
      <c r="I38" s="228"/>
      <c r="J38" s="228"/>
      <c r="K38" s="440"/>
      <c r="L38"/>
      <c r="M38" s="641" t="s">
        <v>50</v>
      </c>
      <c r="N38" s="175" t="s">
        <v>51</v>
      </c>
      <c r="O38" s="150">
        <v>130</v>
      </c>
      <c r="P38" s="151">
        <f t="shared" si="1"/>
        <v>1290</v>
      </c>
      <c r="Q38" s="93">
        <v>470</v>
      </c>
      <c r="R38" s="168">
        <v>290</v>
      </c>
      <c r="S38" s="169">
        <v>530</v>
      </c>
      <c r="T38" s="353"/>
      <c r="U38" s="353"/>
      <c r="V38" s="353"/>
      <c r="W38" s="416"/>
    </row>
    <row r="39" spans="1:23" ht="12.75" customHeight="1" thickBot="1">
      <c r="A39" s="162" t="s">
        <v>65</v>
      </c>
      <c r="B39" s="299" t="s">
        <v>163</v>
      </c>
      <c r="C39" s="262">
        <v>313</v>
      </c>
      <c r="D39" s="263">
        <f t="shared" si="2"/>
        <v>1580</v>
      </c>
      <c r="E39" s="264">
        <v>990</v>
      </c>
      <c r="F39" s="265">
        <v>0</v>
      </c>
      <c r="G39" s="265">
        <v>590</v>
      </c>
      <c r="H39" s="159"/>
      <c r="I39" s="159"/>
      <c r="J39" s="159"/>
      <c r="K39" s="441"/>
      <c r="L39"/>
      <c r="M39" s="621"/>
      <c r="N39" s="25" t="s">
        <v>52</v>
      </c>
      <c r="O39" s="109">
        <v>131</v>
      </c>
      <c r="P39" s="17">
        <f>Q39+R39+S39</f>
        <v>880</v>
      </c>
      <c r="Q39" s="62">
        <v>620</v>
      </c>
      <c r="R39" s="31">
        <v>40</v>
      </c>
      <c r="S39" s="26">
        <v>220</v>
      </c>
      <c r="T39" s="351"/>
      <c r="U39" s="351"/>
      <c r="V39" s="351"/>
      <c r="W39" s="414"/>
    </row>
    <row r="40" spans="1:23" ht="12.75" customHeight="1">
      <c r="A40" s="229"/>
      <c r="B40" s="214" t="s">
        <v>42</v>
      </c>
      <c r="C40" s="230"/>
      <c r="D40" s="111">
        <f>SUM(D29:D39)</f>
        <v>18150</v>
      </c>
      <c r="E40" s="42">
        <f>SUM(E29:E39)</f>
        <v>10635</v>
      </c>
      <c r="F40" s="201">
        <f>SUM(F29:F39)</f>
        <v>1170</v>
      </c>
      <c r="G40" s="201">
        <f>SUM(G29:G39)</f>
        <v>6345</v>
      </c>
      <c r="H40" s="44"/>
      <c r="I40" s="44"/>
      <c r="J40" s="44"/>
      <c r="K40" s="442"/>
      <c r="L40"/>
      <c r="M40" s="621"/>
      <c r="N40" s="25" t="s">
        <v>54</v>
      </c>
      <c r="O40" s="109">
        <v>132</v>
      </c>
      <c r="P40" s="17">
        <f t="shared" si="1"/>
        <v>1770</v>
      </c>
      <c r="Q40" s="62">
        <v>1350</v>
      </c>
      <c r="R40" s="31">
        <v>0</v>
      </c>
      <c r="S40" s="26">
        <v>420</v>
      </c>
      <c r="T40" s="351"/>
      <c r="U40" s="351"/>
      <c r="V40" s="351"/>
      <c r="W40" s="414"/>
    </row>
    <row r="41" spans="1:23" ht="12.75" customHeight="1" thickBot="1">
      <c r="A41" s="37"/>
      <c r="B41" s="300"/>
      <c r="C41" s="77"/>
      <c r="D41" s="68"/>
      <c r="E41" s="63"/>
      <c r="F41" s="63"/>
      <c r="G41" s="63"/>
      <c r="H41" s="38"/>
      <c r="I41" s="38"/>
      <c r="J41" s="38"/>
      <c r="K41" s="38"/>
      <c r="L41"/>
      <c r="M41" s="622"/>
      <c r="N41" s="171" t="s">
        <v>55</v>
      </c>
      <c r="O41" s="145">
        <v>133</v>
      </c>
      <c r="P41" s="146">
        <f t="shared" si="1"/>
        <v>1520</v>
      </c>
      <c r="Q41" s="172">
        <v>750</v>
      </c>
      <c r="R41" s="173">
        <v>490</v>
      </c>
      <c r="S41" s="174">
        <v>280</v>
      </c>
      <c r="T41" s="352"/>
      <c r="U41" s="352"/>
      <c r="V41" s="352"/>
      <c r="W41" s="415"/>
    </row>
    <row r="42" spans="1:23" ht="12.75" customHeight="1">
      <c r="A42" s="5"/>
      <c r="B42" s="301" t="s">
        <v>148</v>
      </c>
      <c r="C42" s="311" t="s">
        <v>105</v>
      </c>
      <c r="D42" s="7" t="s">
        <v>109</v>
      </c>
      <c r="E42" s="8" t="s">
        <v>0</v>
      </c>
      <c r="F42" s="9" t="s">
        <v>1</v>
      </c>
      <c r="G42" s="9" t="s">
        <v>2</v>
      </c>
      <c r="H42" s="94" t="s">
        <v>219</v>
      </c>
      <c r="I42" s="94" t="s">
        <v>220</v>
      </c>
      <c r="J42" s="94" t="s">
        <v>217</v>
      </c>
      <c r="K42" s="94" t="s">
        <v>218</v>
      </c>
      <c r="L42"/>
      <c r="M42" s="619" t="s">
        <v>57</v>
      </c>
      <c r="N42" s="190" t="s">
        <v>96</v>
      </c>
      <c r="O42" s="137">
        <v>134</v>
      </c>
      <c r="P42" s="138">
        <f t="shared" si="1"/>
        <v>1060</v>
      </c>
      <c r="Q42" s="187">
        <v>770</v>
      </c>
      <c r="R42" s="188">
        <v>110</v>
      </c>
      <c r="S42" s="189">
        <v>180</v>
      </c>
      <c r="T42" s="350"/>
      <c r="U42" s="350"/>
      <c r="V42" s="350"/>
      <c r="W42" s="413"/>
    </row>
    <row r="43" spans="1:23" ht="12.75" customHeight="1">
      <c r="A43" s="630" t="s">
        <v>70</v>
      </c>
      <c r="B43" s="312" t="s">
        <v>70</v>
      </c>
      <c r="C43" s="100">
        <v>401</v>
      </c>
      <c r="D43" s="13">
        <f>E43+F43+G43</f>
        <v>1460</v>
      </c>
      <c r="E43" s="11">
        <v>930</v>
      </c>
      <c r="F43" s="12">
        <v>0</v>
      </c>
      <c r="G43" s="12">
        <v>530</v>
      </c>
      <c r="H43" s="39"/>
      <c r="I43" s="39"/>
      <c r="J43" s="39"/>
      <c r="K43" s="443"/>
      <c r="L43"/>
      <c r="M43" s="621"/>
      <c r="N43" s="16" t="s">
        <v>58</v>
      </c>
      <c r="O43" s="109">
        <v>135</v>
      </c>
      <c r="P43" s="17">
        <f t="shared" si="1"/>
        <v>1040</v>
      </c>
      <c r="Q43" s="62">
        <v>630</v>
      </c>
      <c r="R43" s="31">
        <v>160</v>
      </c>
      <c r="S43" s="26">
        <v>250</v>
      </c>
      <c r="T43" s="346"/>
      <c r="U43" s="346"/>
      <c r="V43" s="346"/>
      <c r="W43" s="409"/>
    </row>
    <row r="44" spans="1:23" ht="12.75" customHeight="1" thickBot="1">
      <c r="A44" s="631"/>
      <c r="B44" s="144" t="s">
        <v>73</v>
      </c>
      <c r="C44" s="231">
        <v>402</v>
      </c>
      <c r="D44" s="149">
        <f aca="true" t="shared" si="3" ref="D44:D49">E44+F44+G44</f>
        <v>610</v>
      </c>
      <c r="E44" s="147">
        <v>430</v>
      </c>
      <c r="F44" s="148">
        <v>0</v>
      </c>
      <c r="G44" s="148">
        <v>180</v>
      </c>
      <c r="H44" s="228"/>
      <c r="I44" s="228"/>
      <c r="J44" s="228"/>
      <c r="K44" s="419"/>
      <c r="L44"/>
      <c r="M44" s="622"/>
      <c r="N44" s="191" t="s">
        <v>59</v>
      </c>
      <c r="O44" s="145">
        <v>136</v>
      </c>
      <c r="P44" s="146">
        <f t="shared" si="1"/>
        <v>710</v>
      </c>
      <c r="Q44" s="172">
        <v>710</v>
      </c>
      <c r="R44" s="173">
        <v>0</v>
      </c>
      <c r="S44" s="174">
        <v>0</v>
      </c>
      <c r="T44" s="352"/>
      <c r="U44" s="352"/>
      <c r="V44" s="352"/>
      <c r="W44" s="415"/>
    </row>
    <row r="45" spans="1:23" ht="12.75" customHeight="1" thickBot="1">
      <c r="A45" s="259" t="s">
        <v>114</v>
      </c>
      <c r="B45" s="313" t="s">
        <v>162</v>
      </c>
      <c r="C45" s="232">
        <v>403</v>
      </c>
      <c r="D45" s="141">
        <f t="shared" si="3"/>
        <v>1935</v>
      </c>
      <c r="E45" s="139">
        <v>920</v>
      </c>
      <c r="F45" s="140">
        <v>665</v>
      </c>
      <c r="G45" s="140">
        <v>350</v>
      </c>
      <c r="H45" s="227"/>
      <c r="I45" s="227"/>
      <c r="J45" s="227"/>
      <c r="K45" s="420"/>
      <c r="L45"/>
      <c r="M45" s="619" t="s">
        <v>60</v>
      </c>
      <c r="N45" s="186" t="s">
        <v>61</v>
      </c>
      <c r="O45" s="137">
        <v>137</v>
      </c>
      <c r="P45" s="138">
        <f t="shared" si="1"/>
        <v>1190</v>
      </c>
      <c r="Q45" s="187">
        <v>1035</v>
      </c>
      <c r="R45" s="188">
        <v>0</v>
      </c>
      <c r="S45" s="189">
        <v>155</v>
      </c>
      <c r="T45" s="142"/>
      <c r="U45" s="142"/>
      <c r="V45" s="142"/>
      <c r="W45" s="404"/>
    </row>
    <row r="46" spans="1:23" ht="12.75" customHeight="1" thickBot="1">
      <c r="A46" s="619" t="s">
        <v>115</v>
      </c>
      <c r="B46" s="313" t="s">
        <v>161</v>
      </c>
      <c r="C46" s="233">
        <v>405</v>
      </c>
      <c r="D46" s="234">
        <f t="shared" si="3"/>
        <v>2510</v>
      </c>
      <c r="E46" s="139">
        <v>1605</v>
      </c>
      <c r="F46" s="140">
        <v>185</v>
      </c>
      <c r="G46" s="140">
        <v>720</v>
      </c>
      <c r="H46" s="227"/>
      <c r="I46" s="227"/>
      <c r="J46" s="227"/>
      <c r="K46" s="420"/>
      <c r="L46"/>
      <c r="M46" s="622"/>
      <c r="N46" s="171" t="s">
        <v>177</v>
      </c>
      <c r="O46" s="145">
        <v>138</v>
      </c>
      <c r="P46" s="146">
        <f t="shared" si="1"/>
        <v>1775</v>
      </c>
      <c r="Q46" s="172">
        <v>1485</v>
      </c>
      <c r="R46" s="173">
        <v>160</v>
      </c>
      <c r="S46" s="174">
        <v>130</v>
      </c>
      <c r="T46" s="354"/>
      <c r="U46" s="354"/>
      <c r="V46" s="354"/>
      <c r="W46" s="417"/>
    </row>
    <row r="47" spans="1:23" ht="12.75" customHeight="1" thickBot="1">
      <c r="A47" s="622"/>
      <c r="B47" s="327" t="s">
        <v>78</v>
      </c>
      <c r="C47" s="328">
        <v>406</v>
      </c>
      <c r="D47" s="329">
        <f t="shared" si="3"/>
        <v>2790</v>
      </c>
      <c r="E47" s="70">
        <v>1340</v>
      </c>
      <c r="F47" s="71">
        <v>600</v>
      </c>
      <c r="G47" s="71">
        <v>850</v>
      </c>
      <c r="H47" s="330"/>
      <c r="I47" s="330"/>
      <c r="J47" s="330"/>
      <c r="K47" s="444"/>
      <c r="L47"/>
      <c r="M47" s="15" t="s">
        <v>121</v>
      </c>
      <c r="N47" s="167" t="s">
        <v>97</v>
      </c>
      <c r="O47" s="150">
        <v>139</v>
      </c>
      <c r="P47" s="151">
        <f t="shared" si="1"/>
        <v>850</v>
      </c>
      <c r="Q47" s="192">
        <v>830</v>
      </c>
      <c r="R47" s="193">
        <v>0</v>
      </c>
      <c r="S47" s="194">
        <v>20</v>
      </c>
      <c r="T47" s="355"/>
      <c r="U47" s="355"/>
      <c r="V47" s="355"/>
      <c r="W47" s="418"/>
    </row>
    <row r="48" spans="1:23" ht="12.75" customHeight="1" thickBot="1">
      <c r="A48" s="15" t="s">
        <v>80</v>
      </c>
      <c r="B48" s="331" t="s">
        <v>81</v>
      </c>
      <c r="C48" s="235">
        <v>409</v>
      </c>
      <c r="D48" s="158">
        <f t="shared" si="3"/>
        <v>2720</v>
      </c>
      <c r="E48" s="156">
        <v>1620</v>
      </c>
      <c r="F48" s="157">
        <v>15</v>
      </c>
      <c r="G48" s="157">
        <v>1085</v>
      </c>
      <c r="H48" s="210"/>
      <c r="I48" s="210"/>
      <c r="J48" s="210"/>
      <c r="K48" s="445"/>
      <c r="L48"/>
      <c r="M48" s="143" t="s">
        <v>122</v>
      </c>
      <c r="N48" s="191" t="s">
        <v>110</v>
      </c>
      <c r="O48" s="145">
        <v>140</v>
      </c>
      <c r="P48" s="146">
        <f t="shared" si="1"/>
        <v>2230</v>
      </c>
      <c r="Q48" s="195">
        <v>2230</v>
      </c>
      <c r="R48" s="196">
        <v>0</v>
      </c>
      <c r="S48" s="197">
        <v>0</v>
      </c>
      <c r="T48" s="198"/>
      <c r="U48" s="198"/>
      <c r="V48" s="198"/>
      <c r="W48" s="419"/>
    </row>
    <row r="49" spans="1:23" ht="12.75" customHeight="1" thickBot="1">
      <c r="A49" s="162" t="s">
        <v>173</v>
      </c>
      <c r="B49" s="249" t="s">
        <v>172</v>
      </c>
      <c r="C49" s="235">
        <v>411</v>
      </c>
      <c r="D49" s="158">
        <f t="shared" si="3"/>
        <v>2610</v>
      </c>
      <c r="E49" s="156">
        <v>2270</v>
      </c>
      <c r="F49" s="157">
        <v>0</v>
      </c>
      <c r="G49" s="157">
        <v>340</v>
      </c>
      <c r="H49" s="240"/>
      <c r="I49" s="240"/>
      <c r="J49" s="240"/>
      <c r="K49" s="445"/>
      <c r="L49"/>
      <c r="M49" s="619" t="s">
        <v>63</v>
      </c>
      <c r="N49" s="190" t="s">
        <v>64</v>
      </c>
      <c r="O49" s="137">
        <v>141</v>
      </c>
      <c r="P49" s="138">
        <f t="shared" si="1"/>
        <v>2470</v>
      </c>
      <c r="Q49" s="187">
        <v>1625</v>
      </c>
      <c r="R49" s="188">
        <v>305</v>
      </c>
      <c r="S49" s="189">
        <v>540</v>
      </c>
      <c r="T49" s="341"/>
      <c r="U49" s="341"/>
      <c r="V49" s="341"/>
      <c r="W49" s="420"/>
    </row>
    <row r="50" spans="1:23" ht="12.75" customHeight="1" thickBot="1">
      <c r="A50" s="162" t="s">
        <v>91</v>
      </c>
      <c r="B50" s="249" t="s">
        <v>190</v>
      </c>
      <c r="C50" s="235">
        <v>408</v>
      </c>
      <c r="D50" s="158">
        <f>E50+F50+G50</f>
        <v>3620</v>
      </c>
      <c r="E50" s="236">
        <v>2980</v>
      </c>
      <c r="F50" s="237">
        <v>0</v>
      </c>
      <c r="G50" s="237">
        <v>640</v>
      </c>
      <c r="H50" s="210"/>
      <c r="I50" s="210"/>
      <c r="J50" s="210"/>
      <c r="K50" s="445"/>
      <c r="L50"/>
      <c r="M50" s="622"/>
      <c r="N50" s="171" t="s">
        <v>66</v>
      </c>
      <c r="O50" s="145">
        <v>142</v>
      </c>
      <c r="P50" s="146">
        <f t="shared" si="1"/>
        <v>2010</v>
      </c>
      <c r="Q50" s="172">
        <v>1520</v>
      </c>
      <c r="R50" s="173">
        <v>0</v>
      </c>
      <c r="S50" s="174">
        <v>490</v>
      </c>
      <c r="T50" s="198"/>
      <c r="U50" s="198"/>
      <c r="V50" s="198"/>
      <c r="W50" s="419"/>
    </row>
    <row r="51" spans="1:23" ht="12.75" customHeight="1" thickBot="1">
      <c r="A51" s="162" t="s">
        <v>82</v>
      </c>
      <c r="B51" s="249" t="s">
        <v>193</v>
      </c>
      <c r="C51" s="235">
        <v>412</v>
      </c>
      <c r="D51" s="158">
        <f>E51+F51+G51</f>
        <v>2440</v>
      </c>
      <c r="E51" s="156">
        <v>2225</v>
      </c>
      <c r="F51" s="157">
        <v>0</v>
      </c>
      <c r="G51" s="157">
        <v>215</v>
      </c>
      <c r="H51" s="240"/>
      <c r="I51" s="240"/>
      <c r="J51" s="240"/>
      <c r="K51" s="445"/>
      <c r="L51"/>
      <c r="M51" s="619" t="s">
        <v>67</v>
      </c>
      <c r="N51" s="186" t="s">
        <v>68</v>
      </c>
      <c r="O51" s="137">
        <v>143</v>
      </c>
      <c r="P51" s="138">
        <f t="shared" si="1"/>
        <v>390</v>
      </c>
      <c r="Q51" s="187">
        <v>0</v>
      </c>
      <c r="R51" s="188">
        <v>0</v>
      </c>
      <c r="S51" s="189">
        <v>390</v>
      </c>
      <c r="T51" s="350"/>
      <c r="U51" s="350"/>
      <c r="V51" s="350"/>
      <c r="W51" s="413"/>
    </row>
    <row r="52" spans="1:23" ht="12.75" customHeight="1">
      <c r="A52" s="14"/>
      <c r="B52" s="238" t="s">
        <v>42</v>
      </c>
      <c r="C52" s="239"/>
      <c r="D52" s="199">
        <f>SUM(D43:D51)</f>
        <v>20695</v>
      </c>
      <c r="E52" s="200">
        <f>SUM(E43:E51)</f>
        <v>14320</v>
      </c>
      <c r="F52" s="201">
        <f>SUM(F43:F51)</f>
        <v>1465</v>
      </c>
      <c r="G52" s="201">
        <f>SUM(G43:G51)</f>
        <v>4910</v>
      </c>
      <c r="H52" s="44"/>
      <c r="I52" s="44"/>
      <c r="J52" s="44"/>
      <c r="K52" s="442"/>
      <c r="L52"/>
      <c r="M52" s="621"/>
      <c r="N52" s="25" t="s">
        <v>98</v>
      </c>
      <c r="O52" s="109">
        <v>144</v>
      </c>
      <c r="P52" s="17">
        <f t="shared" si="1"/>
        <v>3030</v>
      </c>
      <c r="Q52" s="62">
        <v>2400</v>
      </c>
      <c r="R52" s="31">
        <v>235</v>
      </c>
      <c r="S52" s="26">
        <v>395</v>
      </c>
      <c r="T52" s="351"/>
      <c r="U52" s="351"/>
      <c r="V52" s="351"/>
      <c r="W52" s="414"/>
    </row>
    <row r="53" spans="1:23" ht="12.75" customHeight="1">
      <c r="A53" s="49"/>
      <c r="C53" s="78"/>
      <c r="D53" s="65"/>
      <c r="E53" s="64"/>
      <c r="F53" s="64"/>
      <c r="G53" s="64"/>
      <c r="H53" s="49"/>
      <c r="I53" s="49"/>
      <c r="J53" s="49"/>
      <c r="K53" s="49"/>
      <c r="L53"/>
      <c r="M53" s="621"/>
      <c r="N53" s="25" t="s">
        <v>99</v>
      </c>
      <c r="O53" s="109">
        <v>145</v>
      </c>
      <c r="P53" s="17">
        <f t="shared" si="1"/>
        <v>340</v>
      </c>
      <c r="Q53" s="62">
        <v>340</v>
      </c>
      <c r="R53" s="31">
        <v>0</v>
      </c>
      <c r="S53" s="26">
        <v>0</v>
      </c>
      <c r="T53" s="351"/>
      <c r="U53" s="351"/>
      <c r="V53" s="351"/>
      <c r="W53" s="414"/>
    </row>
    <row r="54" spans="1:23" ht="12.75" customHeight="1" thickBot="1">
      <c r="A54" s="5"/>
      <c r="B54" s="6" t="s">
        <v>174</v>
      </c>
      <c r="C54" s="311" t="s">
        <v>105</v>
      </c>
      <c r="D54" s="7" t="s">
        <v>109</v>
      </c>
      <c r="E54" s="8" t="s">
        <v>0</v>
      </c>
      <c r="F54" s="9" t="s">
        <v>1</v>
      </c>
      <c r="G54" s="9" t="s">
        <v>2</v>
      </c>
      <c r="H54" s="94" t="s">
        <v>219</v>
      </c>
      <c r="I54" s="94" t="s">
        <v>220</v>
      </c>
      <c r="J54" s="94" t="s">
        <v>217</v>
      </c>
      <c r="K54" s="94" t="s">
        <v>218</v>
      </c>
      <c r="L54"/>
      <c r="M54" s="622"/>
      <c r="N54" s="171" t="s">
        <v>69</v>
      </c>
      <c r="O54" s="145">
        <v>146</v>
      </c>
      <c r="P54" s="146">
        <f t="shared" si="1"/>
        <v>920</v>
      </c>
      <c r="Q54" s="172">
        <v>790</v>
      </c>
      <c r="R54" s="173">
        <v>0</v>
      </c>
      <c r="S54" s="174">
        <v>130</v>
      </c>
      <c r="T54" s="352"/>
      <c r="U54" s="352"/>
      <c r="V54" s="352"/>
      <c r="W54" s="415"/>
    </row>
    <row r="55" spans="1:23" ht="12.75" customHeight="1">
      <c r="A55" s="656" t="s">
        <v>134</v>
      </c>
      <c r="B55" s="127" t="s">
        <v>140</v>
      </c>
      <c r="C55" s="126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446"/>
      <c r="L55"/>
      <c r="M55" s="619" t="s">
        <v>71</v>
      </c>
      <c r="N55" s="186" t="s">
        <v>72</v>
      </c>
      <c r="O55" s="137">
        <v>147</v>
      </c>
      <c r="P55" s="138">
        <f>Q55+R55+S55</f>
        <v>1530</v>
      </c>
      <c r="Q55" s="187">
        <v>1025</v>
      </c>
      <c r="R55" s="188">
        <v>65</v>
      </c>
      <c r="S55" s="189">
        <v>440</v>
      </c>
      <c r="T55" s="350"/>
      <c r="U55" s="350"/>
      <c r="V55" s="350"/>
      <c r="W55" s="413"/>
    </row>
    <row r="56" spans="1:23" ht="12.75" customHeight="1" thickBot="1">
      <c r="A56" s="657"/>
      <c r="B56" s="205" t="s">
        <v>90</v>
      </c>
      <c r="C56" s="241">
        <v>503</v>
      </c>
      <c r="D56" s="149">
        <f>E56+F56+G56</f>
        <v>1250</v>
      </c>
      <c r="E56" s="147">
        <v>500</v>
      </c>
      <c r="F56" s="148">
        <v>60</v>
      </c>
      <c r="G56" s="148">
        <v>690</v>
      </c>
      <c r="H56" s="242"/>
      <c r="I56" s="242"/>
      <c r="J56" s="242"/>
      <c r="K56" s="447"/>
      <c r="L56"/>
      <c r="M56" s="621"/>
      <c r="N56" s="16" t="s">
        <v>85</v>
      </c>
      <c r="O56" s="109">
        <v>148</v>
      </c>
      <c r="P56" s="17">
        <f t="shared" si="1"/>
        <v>1680</v>
      </c>
      <c r="Q56" s="62">
        <v>1260</v>
      </c>
      <c r="R56" s="31">
        <v>0</v>
      </c>
      <c r="S56" s="26">
        <v>420</v>
      </c>
      <c r="T56" s="351"/>
      <c r="U56" s="351"/>
      <c r="V56" s="351"/>
      <c r="W56" s="414"/>
    </row>
    <row r="57" spans="1:23" ht="12.75" customHeight="1" thickBot="1">
      <c r="A57" s="621" t="s">
        <v>135</v>
      </c>
      <c r="B57" s="134" t="s">
        <v>89</v>
      </c>
      <c r="C57" s="101">
        <v>502</v>
      </c>
      <c r="D57" s="125">
        <f>E57+F57+G57</f>
        <v>3180</v>
      </c>
      <c r="E57" s="82">
        <v>1360</v>
      </c>
      <c r="F57" s="83">
        <v>715</v>
      </c>
      <c r="G57" s="83">
        <v>1105</v>
      </c>
      <c r="H57" s="135"/>
      <c r="I57" s="135"/>
      <c r="J57" s="135"/>
      <c r="K57" s="448"/>
      <c r="L57"/>
      <c r="M57" s="622"/>
      <c r="N57" s="171" t="s">
        <v>74</v>
      </c>
      <c r="O57" s="145">
        <v>149</v>
      </c>
      <c r="P57" s="146">
        <f t="shared" si="1"/>
        <v>1800</v>
      </c>
      <c r="Q57" s="172">
        <v>1240</v>
      </c>
      <c r="R57" s="173">
        <v>0</v>
      </c>
      <c r="S57" s="174">
        <v>560</v>
      </c>
      <c r="T57" s="352"/>
      <c r="U57" s="352"/>
      <c r="V57" s="352"/>
      <c r="W57" s="415"/>
    </row>
    <row r="58" spans="1:23" ht="12.75" customHeight="1">
      <c r="A58" s="621"/>
      <c r="B58" s="67" t="s">
        <v>103</v>
      </c>
      <c r="C58" s="101">
        <v>504</v>
      </c>
      <c r="D58" s="23">
        <f t="shared" si="4"/>
        <v>2090</v>
      </c>
      <c r="E58" s="18">
        <v>1625</v>
      </c>
      <c r="F58" s="19">
        <v>40</v>
      </c>
      <c r="G58" s="19">
        <v>425</v>
      </c>
      <c r="H58" s="52"/>
      <c r="I58" s="52"/>
      <c r="J58" s="52"/>
      <c r="K58" s="449"/>
      <c r="L58"/>
      <c r="M58" s="619" t="s">
        <v>75</v>
      </c>
      <c r="N58" s="186" t="s">
        <v>76</v>
      </c>
      <c r="O58" s="137">
        <v>150</v>
      </c>
      <c r="P58" s="138">
        <f t="shared" si="1"/>
        <v>1570</v>
      </c>
      <c r="Q58" s="187">
        <v>460</v>
      </c>
      <c r="R58" s="188">
        <v>255</v>
      </c>
      <c r="S58" s="189">
        <v>855</v>
      </c>
      <c r="T58" s="350"/>
      <c r="U58" s="350"/>
      <c r="V58" s="350"/>
      <c r="W58" s="413"/>
    </row>
    <row r="59" spans="1:23" ht="12.75" customHeight="1" thickBot="1">
      <c r="A59" s="622"/>
      <c r="B59" s="243" t="s">
        <v>118</v>
      </c>
      <c r="C59" s="241">
        <v>505</v>
      </c>
      <c r="D59" s="149">
        <f t="shared" si="4"/>
        <v>690</v>
      </c>
      <c r="E59" s="147">
        <v>690</v>
      </c>
      <c r="F59" s="148">
        <v>0</v>
      </c>
      <c r="G59" s="148">
        <v>0</v>
      </c>
      <c r="H59" s="242"/>
      <c r="I59" s="242"/>
      <c r="J59" s="242"/>
      <c r="K59" s="450"/>
      <c r="L59"/>
      <c r="M59" s="621"/>
      <c r="N59" s="25" t="s">
        <v>77</v>
      </c>
      <c r="O59" s="109">
        <v>151</v>
      </c>
      <c r="P59" s="17">
        <f>Q59+R59+S59</f>
        <v>2070</v>
      </c>
      <c r="Q59" s="62">
        <v>1135</v>
      </c>
      <c r="R59" s="31">
        <v>190</v>
      </c>
      <c r="S59" s="26">
        <v>745</v>
      </c>
      <c r="T59" s="351"/>
      <c r="U59" s="351"/>
      <c r="V59" s="351"/>
      <c r="W59" s="414"/>
    </row>
    <row r="60" spans="1:23" ht="12.75" customHeight="1" thickBot="1">
      <c r="A60" s="163" t="s">
        <v>136</v>
      </c>
      <c r="B60" s="260" t="s">
        <v>185</v>
      </c>
      <c r="C60" s="235">
        <v>506</v>
      </c>
      <c r="D60" s="158">
        <f t="shared" si="4"/>
        <v>1370</v>
      </c>
      <c r="E60" s="156">
        <v>1010</v>
      </c>
      <c r="F60" s="157">
        <v>0</v>
      </c>
      <c r="G60" s="157">
        <v>360</v>
      </c>
      <c r="H60" s="261"/>
      <c r="I60" s="261"/>
      <c r="J60" s="261"/>
      <c r="K60" s="451"/>
      <c r="L60"/>
      <c r="M60" s="621"/>
      <c r="N60" s="25" t="s">
        <v>139</v>
      </c>
      <c r="O60" s="109">
        <v>152</v>
      </c>
      <c r="P60" s="17">
        <f t="shared" si="1"/>
        <v>615</v>
      </c>
      <c r="Q60" s="62">
        <v>345</v>
      </c>
      <c r="R60" s="31">
        <v>80</v>
      </c>
      <c r="S60" s="26">
        <v>190</v>
      </c>
      <c r="T60" s="351"/>
      <c r="U60" s="351"/>
      <c r="V60" s="351"/>
      <c r="W60" s="414"/>
    </row>
    <row r="61" spans="1:23" ht="12.75" customHeight="1" thickBot="1">
      <c r="A61" s="266"/>
      <c r="B61" s="272" t="s">
        <v>42</v>
      </c>
      <c r="C61" s="267"/>
      <c r="D61" s="270">
        <f>SUM(D55:D60)</f>
        <v>10495</v>
      </c>
      <c r="E61" s="271">
        <f>SUM(E55:E60)</f>
        <v>6830</v>
      </c>
      <c r="F61" s="268">
        <f>SUM(F55:F60)</f>
        <v>815</v>
      </c>
      <c r="G61" s="268">
        <f>SUM(G55:G60)</f>
        <v>2850</v>
      </c>
      <c r="H61" s="269"/>
      <c r="I61" s="269"/>
      <c r="J61" s="269"/>
      <c r="K61" s="452"/>
      <c r="L61"/>
      <c r="M61" s="622"/>
      <c r="N61" s="171" t="s">
        <v>79</v>
      </c>
      <c r="O61" s="145">
        <v>153</v>
      </c>
      <c r="P61" s="146">
        <f t="shared" si="1"/>
        <v>1350</v>
      </c>
      <c r="Q61" s="172">
        <v>650</v>
      </c>
      <c r="R61" s="173">
        <v>0</v>
      </c>
      <c r="S61" s="174">
        <v>700</v>
      </c>
      <c r="T61" s="352"/>
      <c r="U61" s="352"/>
      <c r="V61" s="352"/>
      <c r="W61" s="415"/>
    </row>
    <row r="62" spans="1:23" ht="12.75" customHeight="1">
      <c r="A62" s="275"/>
      <c r="B62" s="276"/>
      <c r="C62" s="277"/>
      <c r="D62" s="278"/>
      <c r="E62" s="279"/>
      <c r="F62" s="279"/>
      <c r="G62" s="279"/>
      <c r="H62" s="280"/>
      <c r="I62" s="280"/>
      <c r="J62" s="280"/>
      <c r="K62" s="280"/>
      <c r="L62"/>
      <c r="M62" s="619" t="s">
        <v>4</v>
      </c>
      <c r="N62" s="186" t="s">
        <v>4</v>
      </c>
      <c r="O62" s="137">
        <v>201</v>
      </c>
      <c r="P62" s="138">
        <f>Q62+R62+S62</f>
        <v>1730</v>
      </c>
      <c r="Q62" s="139">
        <v>1730</v>
      </c>
      <c r="R62" s="140">
        <v>0</v>
      </c>
      <c r="S62" s="140">
        <v>0</v>
      </c>
      <c r="T62" s="356"/>
      <c r="U62" s="356"/>
      <c r="V62" s="356"/>
      <c r="W62" s="421"/>
    </row>
    <row r="63" spans="1:23" ht="13.5" customHeight="1" thickBot="1">
      <c r="A63" s="358"/>
      <c r="B63" s="305" t="s">
        <v>192</v>
      </c>
      <c r="C63" s="359" t="s">
        <v>175</v>
      </c>
      <c r="D63" s="7" t="s">
        <v>109</v>
      </c>
      <c r="E63" s="8" t="s">
        <v>0</v>
      </c>
      <c r="F63" s="9" t="s">
        <v>1</v>
      </c>
      <c r="G63" s="9" t="s">
        <v>2</v>
      </c>
      <c r="H63" s="94" t="s">
        <v>219</v>
      </c>
      <c r="I63" s="94" t="s">
        <v>220</v>
      </c>
      <c r="J63" s="94" t="s">
        <v>217</v>
      </c>
      <c r="K63" s="94" t="s">
        <v>218</v>
      </c>
      <c r="L63"/>
      <c r="M63" s="620"/>
      <c r="N63" s="171" t="s">
        <v>6</v>
      </c>
      <c r="O63" s="145">
        <v>202</v>
      </c>
      <c r="P63" s="146">
        <f>Q63+R63+S63</f>
        <v>960</v>
      </c>
      <c r="Q63" s="147">
        <v>960</v>
      </c>
      <c r="R63" s="148">
        <v>0</v>
      </c>
      <c r="S63" s="148">
        <v>0</v>
      </c>
      <c r="T63" s="198"/>
      <c r="U63" s="198"/>
      <c r="V63" s="198"/>
      <c r="W63" s="419"/>
    </row>
    <row r="64" spans="1:23" ht="13.5" customHeight="1" thickBot="1">
      <c r="A64" s="360" t="s">
        <v>166</v>
      </c>
      <c r="B64" s="361" t="s">
        <v>164</v>
      </c>
      <c r="C64" s="273">
        <v>601</v>
      </c>
      <c r="D64" s="10">
        <f t="shared" si="4"/>
        <v>3480</v>
      </c>
      <c r="E64" s="255">
        <v>3210</v>
      </c>
      <c r="F64" s="61">
        <v>0</v>
      </c>
      <c r="G64" s="61">
        <v>270</v>
      </c>
      <c r="H64" s="274"/>
      <c r="I64" s="274"/>
      <c r="J64" s="274"/>
      <c r="K64" s="453"/>
      <c r="L64"/>
      <c r="M64" s="332"/>
      <c r="N64" s="333" t="s">
        <v>42</v>
      </c>
      <c r="O64" s="334"/>
      <c r="P64" s="335">
        <f>SUM(P7:P63)</f>
        <v>93825</v>
      </c>
      <c r="Q64" s="28">
        <f>SUM(Q7:Q63)</f>
        <v>63690</v>
      </c>
      <c r="R64" s="336">
        <f>SUM(R7:R63)</f>
        <v>8275</v>
      </c>
      <c r="S64" s="336">
        <f>SUM(S7:S63)</f>
        <v>21860</v>
      </c>
      <c r="T64" s="357"/>
      <c r="U64" s="357"/>
      <c r="V64" s="357"/>
      <c r="W64" s="422"/>
    </row>
    <row r="65" spans="1:23" ht="13.5" customHeight="1" thickBot="1">
      <c r="A65" s="362" t="s">
        <v>167</v>
      </c>
      <c r="B65" s="210" t="s">
        <v>187</v>
      </c>
      <c r="C65" s="290">
        <v>602</v>
      </c>
      <c r="D65" s="363">
        <f t="shared" si="4"/>
        <v>3150</v>
      </c>
      <c r="E65" s="156">
        <v>2325</v>
      </c>
      <c r="F65" s="157">
        <v>0</v>
      </c>
      <c r="G65" s="157">
        <v>825</v>
      </c>
      <c r="H65" s="261"/>
      <c r="I65" s="261"/>
      <c r="J65" s="261"/>
      <c r="K65" s="451"/>
      <c r="L65"/>
      <c r="M65" s="609" t="s">
        <v>206</v>
      </c>
      <c r="N65" s="610"/>
      <c r="O65" s="610"/>
      <c r="P65" s="610"/>
      <c r="Q65" s="610"/>
      <c r="R65" s="610"/>
      <c r="S65" s="610"/>
      <c r="T65" s="610"/>
      <c r="U65" s="610"/>
      <c r="V65" s="610"/>
      <c r="W65" s="611"/>
    </row>
    <row r="66" spans="1:23" ht="13.5" customHeight="1" thickBot="1">
      <c r="A66" s="364" t="s">
        <v>168</v>
      </c>
      <c r="B66" s="210" t="s">
        <v>186</v>
      </c>
      <c r="C66" s="290">
        <v>603</v>
      </c>
      <c r="D66" s="363">
        <f t="shared" si="4"/>
        <v>2960</v>
      </c>
      <c r="E66" s="156">
        <v>2030</v>
      </c>
      <c r="F66" s="157">
        <v>140</v>
      </c>
      <c r="G66" s="157">
        <v>790</v>
      </c>
      <c r="H66" s="261"/>
      <c r="I66" s="261"/>
      <c r="J66" s="261"/>
      <c r="K66" s="451"/>
      <c r="L66"/>
      <c r="M66" s="612"/>
      <c r="N66" s="613"/>
      <c r="O66" s="613"/>
      <c r="P66" s="613"/>
      <c r="Q66" s="613"/>
      <c r="R66" s="613"/>
      <c r="S66" s="613"/>
      <c r="T66" s="613"/>
      <c r="U66" s="613"/>
      <c r="V66" s="613"/>
      <c r="W66" s="614"/>
    </row>
    <row r="67" spans="1:23" ht="13.5" customHeight="1" thickBot="1">
      <c r="A67" s="364" t="s">
        <v>165</v>
      </c>
      <c r="B67" s="210" t="s">
        <v>202</v>
      </c>
      <c r="C67" s="290">
        <v>604</v>
      </c>
      <c r="D67" s="363">
        <f t="shared" si="4"/>
        <v>3230</v>
      </c>
      <c r="E67" s="156">
        <v>2310</v>
      </c>
      <c r="F67" s="157">
        <v>0</v>
      </c>
      <c r="G67" s="157">
        <v>920</v>
      </c>
      <c r="H67" s="261"/>
      <c r="I67" s="261"/>
      <c r="J67" s="261"/>
      <c r="K67" s="451"/>
      <c r="L67"/>
      <c r="M67" s="337" t="s">
        <v>207</v>
      </c>
      <c r="N67" s="2"/>
      <c r="R67" s="46"/>
      <c r="W67" s="47"/>
    </row>
    <row r="68" spans="1:23" ht="13.5" customHeight="1">
      <c r="A68" s="365"/>
      <c r="B68" s="366" t="s">
        <v>42</v>
      </c>
      <c r="C68" s="287"/>
      <c r="D68" s="111">
        <f>SUM(D64:D67)</f>
        <v>12820</v>
      </c>
      <c r="E68" s="291">
        <f>SUM(E64:E67)</f>
        <v>9875</v>
      </c>
      <c r="F68" s="216">
        <f>SUM(F64:F67)</f>
        <v>140</v>
      </c>
      <c r="G68" s="216">
        <f>SUM(G64:G67)</f>
        <v>2805</v>
      </c>
      <c r="H68" s="95"/>
      <c r="I68" s="95"/>
      <c r="J68" s="95"/>
      <c r="K68" s="454"/>
      <c r="L68"/>
      <c r="M68" s="45"/>
      <c r="N68" s="2"/>
      <c r="P68" s="48"/>
      <c r="R68" s="46"/>
      <c r="W68" s="47"/>
    </row>
    <row r="69" spans="1:23" ht="13.5" customHeight="1">
      <c r="A69" s="367"/>
      <c r="B69" s="368"/>
      <c r="C69" s="288"/>
      <c r="D69" s="284"/>
      <c r="E69" s="285"/>
      <c r="F69" s="285"/>
      <c r="G69" s="285"/>
      <c r="H69" s="289"/>
      <c r="I69" s="289"/>
      <c r="J69" s="289"/>
      <c r="K69" s="289"/>
      <c r="L69"/>
      <c r="M69" s="303" t="s">
        <v>132</v>
      </c>
      <c r="N69" s="50"/>
      <c r="R69" s="46"/>
      <c r="W69" s="47"/>
    </row>
    <row r="70" spans="1:23" ht="13.5" customHeight="1">
      <c r="A70" s="369"/>
      <c r="B70" s="370" t="s">
        <v>191</v>
      </c>
      <c r="C70" s="371" t="s">
        <v>176</v>
      </c>
      <c r="D70" s="7" t="s">
        <v>109</v>
      </c>
      <c r="E70" s="8" t="s">
        <v>0</v>
      </c>
      <c r="F70" s="9" t="s">
        <v>1</v>
      </c>
      <c r="G70" s="9" t="s">
        <v>2</v>
      </c>
      <c r="H70" s="94" t="s">
        <v>219</v>
      </c>
      <c r="I70" s="94" t="s">
        <v>220</v>
      </c>
      <c r="J70" s="94" t="s">
        <v>217</v>
      </c>
      <c r="K70" s="94" t="s">
        <v>218</v>
      </c>
      <c r="L70"/>
      <c r="M70" s="45"/>
      <c r="N70" s="50"/>
      <c r="R70" s="46"/>
      <c r="W70" s="47"/>
    </row>
    <row r="71" spans="1:23" ht="13.5" customHeight="1" thickBot="1">
      <c r="A71" s="372" t="s">
        <v>169</v>
      </c>
      <c r="B71" s="361" t="s">
        <v>188</v>
      </c>
      <c r="C71" s="273">
        <v>701</v>
      </c>
      <c r="D71" s="10">
        <f>E71+F71+G71</f>
        <v>3040</v>
      </c>
      <c r="E71" s="255">
        <v>2870</v>
      </c>
      <c r="F71" s="61">
        <v>0</v>
      </c>
      <c r="G71" s="61">
        <v>170</v>
      </c>
      <c r="H71" s="274"/>
      <c r="I71" s="274"/>
      <c r="J71" s="274"/>
      <c r="K71" s="453"/>
      <c r="L71"/>
      <c r="M71" s="303" t="s">
        <v>133</v>
      </c>
      <c r="N71" s="2"/>
      <c r="R71" s="46"/>
      <c r="W71" s="47"/>
    </row>
    <row r="72" spans="1:23" ht="13.5" customHeight="1" thickBot="1">
      <c r="A72" s="162" t="s">
        <v>170</v>
      </c>
      <c r="B72" s="210" t="s">
        <v>197</v>
      </c>
      <c r="C72" s="290">
        <v>702</v>
      </c>
      <c r="D72" s="155">
        <f>E72+F72+G72</f>
        <v>2660</v>
      </c>
      <c r="E72" s="156">
        <v>1235</v>
      </c>
      <c r="F72" s="157">
        <v>0</v>
      </c>
      <c r="G72" s="157">
        <v>1425</v>
      </c>
      <c r="H72" s="261"/>
      <c r="I72" s="261"/>
      <c r="J72" s="261"/>
      <c r="K72" s="451"/>
      <c r="L72"/>
      <c r="M72" s="303"/>
      <c r="N72" s="2"/>
      <c r="R72" s="46"/>
      <c r="W72" s="47"/>
    </row>
    <row r="73" spans="1:23" ht="13.5" customHeight="1" thickBot="1">
      <c r="A73" s="162" t="s">
        <v>171</v>
      </c>
      <c r="B73" s="210" t="s">
        <v>198</v>
      </c>
      <c r="C73" s="290">
        <v>703</v>
      </c>
      <c r="D73" s="155">
        <f>E73+F73+G73</f>
        <v>2890</v>
      </c>
      <c r="E73" s="156">
        <v>2160</v>
      </c>
      <c r="F73" s="157">
        <v>0</v>
      </c>
      <c r="G73" s="157">
        <v>730</v>
      </c>
      <c r="H73" s="261"/>
      <c r="I73" s="261"/>
      <c r="J73" s="261"/>
      <c r="K73" s="451"/>
      <c r="L73" s="79"/>
      <c r="M73" s="303" t="s">
        <v>83</v>
      </c>
      <c r="N73" s="2"/>
      <c r="R73" s="46"/>
      <c r="W73" s="47"/>
    </row>
    <row r="74" spans="1:23" ht="13.5" customHeight="1" thickBot="1">
      <c r="A74" s="162" t="s">
        <v>178</v>
      </c>
      <c r="B74" s="210" t="s">
        <v>179</v>
      </c>
      <c r="C74" s="290">
        <v>704</v>
      </c>
      <c r="D74" s="155">
        <f>E74+F74+G74</f>
        <v>3200</v>
      </c>
      <c r="E74" s="156">
        <v>3200</v>
      </c>
      <c r="F74" s="157">
        <v>0</v>
      </c>
      <c r="G74" s="157">
        <v>0</v>
      </c>
      <c r="H74" s="261"/>
      <c r="I74" s="261"/>
      <c r="J74" s="261"/>
      <c r="K74" s="455"/>
      <c r="L74"/>
      <c r="M74" s="632" t="s">
        <v>211</v>
      </c>
      <c r="N74" s="633"/>
      <c r="O74" s="633"/>
      <c r="P74" s="633"/>
      <c r="Q74" s="633"/>
      <c r="R74" s="633"/>
      <c r="S74" s="633"/>
      <c r="T74" s="633"/>
      <c r="U74" s="633"/>
      <c r="V74" s="633"/>
      <c r="W74" s="634"/>
    </row>
    <row r="75" spans="1:23" ht="13.5" customHeight="1">
      <c r="A75" s="229"/>
      <c r="B75" s="373" t="s">
        <v>42</v>
      </c>
      <c r="C75" s="374"/>
      <c r="D75" s="216">
        <f>SUM(D71:D74)</f>
        <v>11790</v>
      </c>
      <c r="E75" s="43">
        <f>SUM(E71:E74)</f>
        <v>9465</v>
      </c>
      <c r="F75" s="43">
        <f>SUM(F71:F74)</f>
        <v>0</v>
      </c>
      <c r="G75" s="43">
        <f>SUM(G71:G74)</f>
        <v>2325</v>
      </c>
      <c r="H75" s="44"/>
      <c r="I75" s="44"/>
      <c r="J75" s="44"/>
      <c r="K75" s="442"/>
      <c r="L75"/>
      <c r="M75" s="635"/>
      <c r="N75" s="636"/>
      <c r="O75" s="636"/>
      <c r="P75" s="636"/>
      <c r="Q75" s="636"/>
      <c r="R75" s="636"/>
      <c r="S75" s="636"/>
      <c r="T75" s="636"/>
      <c r="U75" s="636"/>
      <c r="V75" s="636"/>
      <c r="W75" s="637"/>
    </row>
    <row r="76" spans="2:23" ht="6.75" customHeight="1">
      <c r="B76" s="84"/>
      <c r="C76" s="375"/>
      <c r="D76" s="40"/>
      <c r="E76" s="28"/>
      <c r="F76" s="28"/>
      <c r="G76" s="28"/>
      <c r="I76" s="401"/>
      <c r="J76" s="401"/>
      <c r="L76"/>
      <c r="M76" s="638"/>
      <c r="N76" s="639"/>
      <c r="O76" s="639"/>
      <c r="P76" s="639"/>
      <c r="Q76" s="639"/>
      <c r="R76" s="639"/>
      <c r="S76" s="639"/>
      <c r="T76" s="639"/>
      <c r="U76" s="639"/>
      <c r="V76" s="639"/>
      <c r="W76" s="640"/>
    </row>
    <row r="77" spans="1:23" ht="13.5" customHeight="1">
      <c r="A77" s="376"/>
      <c r="B77" s="305" t="s">
        <v>204</v>
      </c>
      <c r="C77" s="371" t="s">
        <v>104</v>
      </c>
      <c r="D77" s="7" t="s">
        <v>109</v>
      </c>
      <c r="E77" s="306" t="s">
        <v>0</v>
      </c>
      <c r="F77" s="306" t="s">
        <v>1</v>
      </c>
      <c r="G77" s="306" t="s">
        <v>2</v>
      </c>
      <c r="H77" s="94" t="s">
        <v>219</v>
      </c>
      <c r="I77" s="94" t="s">
        <v>220</v>
      </c>
      <c r="J77" s="94" t="s">
        <v>217</v>
      </c>
      <c r="K77" s="94" t="s">
        <v>218</v>
      </c>
      <c r="L77"/>
      <c r="M77" s="245" t="s">
        <v>201</v>
      </c>
      <c r="N77" s="41"/>
      <c r="O77" s="73"/>
      <c r="P77" s="53"/>
      <c r="Q77" s="53"/>
      <c r="R77" s="53"/>
      <c r="S77" s="53"/>
      <c r="T77" s="53"/>
      <c r="U77" s="53"/>
      <c r="V77" s="53"/>
      <c r="W77" s="54"/>
    </row>
    <row r="78" spans="1:23" ht="13.5" customHeight="1">
      <c r="A78" s="36" t="s">
        <v>189</v>
      </c>
      <c r="B78" s="377" t="s">
        <v>196</v>
      </c>
      <c r="C78" s="378">
        <v>801</v>
      </c>
      <c r="D78" s="379">
        <f>E78+F78+G78</f>
        <v>6880</v>
      </c>
      <c r="E78" s="380">
        <v>3655</v>
      </c>
      <c r="F78" s="380">
        <v>70</v>
      </c>
      <c r="G78" s="380">
        <v>3155</v>
      </c>
      <c r="H78" s="304"/>
      <c r="I78" s="304"/>
      <c r="J78" s="304"/>
      <c r="K78" s="456"/>
      <c r="L78"/>
      <c r="M78" s="399" t="s">
        <v>216</v>
      </c>
      <c r="N78" s="50"/>
      <c r="W78" s="57"/>
    </row>
    <row r="79" spans="2:23" ht="13.5" customHeight="1">
      <c r="B79" s="84"/>
      <c r="C79" s="102"/>
      <c r="D79" s="40"/>
      <c r="E79" s="28"/>
      <c r="F79" s="28"/>
      <c r="G79" s="28"/>
      <c r="L79"/>
      <c r="M79" s="399" t="s">
        <v>215</v>
      </c>
      <c r="N79" s="2"/>
      <c r="W79" s="57"/>
    </row>
    <row r="80" spans="1:23" ht="13.5" customHeight="1">
      <c r="A80" s="36"/>
      <c r="B80" s="6" t="s">
        <v>205</v>
      </c>
      <c r="C80" s="311" t="s">
        <v>105</v>
      </c>
      <c r="D80" s="7" t="s">
        <v>109</v>
      </c>
      <c r="E80" s="8" t="s">
        <v>0</v>
      </c>
      <c r="F80" s="9" t="s">
        <v>1</v>
      </c>
      <c r="G80" s="9" t="s">
        <v>2</v>
      </c>
      <c r="H80" s="94" t="s">
        <v>219</v>
      </c>
      <c r="I80" s="94" t="s">
        <v>220</v>
      </c>
      <c r="J80" s="94" t="s">
        <v>217</v>
      </c>
      <c r="K80" s="94" t="s">
        <v>218</v>
      </c>
      <c r="L80" s="69"/>
      <c r="M80" s="55"/>
      <c r="N80" s="2"/>
      <c r="P80" s="338" t="s">
        <v>213</v>
      </c>
      <c r="Q80" s="339"/>
      <c r="R80" s="340"/>
      <c r="S80" s="340"/>
      <c r="T80" s="340"/>
      <c r="U80" s="340"/>
      <c r="V80" s="397" t="s">
        <v>212</v>
      </c>
      <c r="W80" s="57"/>
    </row>
    <row r="81" spans="1:23" ht="13.5" customHeight="1">
      <c r="A81" s="653" t="s">
        <v>129</v>
      </c>
      <c r="B81" s="110" t="s">
        <v>143</v>
      </c>
      <c r="C81" s="103" t="s">
        <v>144</v>
      </c>
      <c r="D81" s="85">
        <f>G81</f>
        <v>2220</v>
      </c>
      <c r="E81" s="87">
        <v>0</v>
      </c>
      <c r="F81" s="58">
        <v>0</v>
      </c>
      <c r="G81" s="66">
        <v>2220</v>
      </c>
      <c r="H81" s="130"/>
      <c r="I81" s="21"/>
      <c r="J81" s="130"/>
      <c r="K81" s="130"/>
      <c r="L81"/>
      <c r="M81" s="60"/>
      <c r="N81" s="2"/>
      <c r="O81" s="74"/>
      <c r="P81" s="56"/>
      <c r="Q81" s="56"/>
      <c r="R81" s="56"/>
      <c r="S81" s="56"/>
      <c r="T81" s="56"/>
      <c r="U81" s="56"/>
      <c r="V81" s="56"/>
      <c r="W81" s="57"/>
    </row>
    <row r="82" spans="1:23" ht="13.5" customHeight="1">
      <c r="A82" s="654"/>
      <c r="B82" s="16" t="s">
        <v>112</v>
      </c>
      <c r="C82" s="104" t="s">
        <v>106</v>
      </c>
      <c r="D82" s="86">
        <f>G82</f>
        <v>4790</v>
      </c>
      <c r="E82" s="88">
        <v>0</v>
      </c>
      <c r="F82" s="59">
        <v>0</v>
      </c>
      <c r="G82" s="129">
        <v>4790</v>
      </c>
      <c r="H82" s="131"/>
      <c r="I82" s="20"/>
      <c r="J82" s="131"/>
      <c r="K82" s="131"/>
      <c r="L82"/>
      <c r="M82" s="248"/>
      <c r="N82" s="244" t="s">
        <v>221</v>
      </c>
      <c r="O82" s="75"/>
      <c r="P82"/>
      <c r="Q82"/>
      <c r="W82" s="47"/>
    </row>
    <row r="83" spans="1:23" ht="13.5" customHeight="1">
      <c r="A83" s="655"/>
      <c r="B83" s="113" t="s">
        <v>125</v>
      </c>
      <c r="C83" s="114" t="s">
        <v>107</v>
      </c>
      <c r="D83" s="115">
        <f>G83</f>
        <v>960</v>
      </c>
      <c r="E83" s="116">
        <v>0</v>
      </c>
      <c r="F83" s="117">
        <v>0</v>
      </c>
      <c r="G83" s="118">
        <v>960</v>
      </c>
      <c r="H83" s="132"/>
      <c r="I83" s="128"/>
      <c r="J83" s="132"/>
      <c r="K83" s="132"/>
      <c r="L83"/>
      <c r="M83" s="624" t="s">
        <v>117</v>
      </c>
      <c r="N83" s="625"/>
      <c r="O83" s="625"/>
      <c r="P83" s="625"/>
      <c r="Q83" s="625"/>
      <c r="R83" s="625"/>
      <c r="S83" s="625"/>
      <c r="T83" s="625"/>
      <c r="U83" s="625"/>
      <c r="V83" s="625"/>
      <c r="W83" s="626"/>
    </row>
    <row r="84" spans="1:23" ht="13.5" customHeight="1">
      <c r="A84" s="5" t="s">
        <v>130</v>
      </c>
      <c r="B84" s="119" t="s">
        <v>63</v>
      </c>
      <c r="C84" s="120" t="s">
        <v>108</v>
      </c>
      <c r="D84" s="121">
        <f>G84</f>
        <v>2200</v>
      </c>
      <c r="E84" s="122">
        <v>0</v>
      </c>
      <c r="F84" s="123">
        <v>0</v>
      </c>
      <c r="G84" s="124">
        <v>2200</v>
      </c>
      <c r="H84" s="133"/>
      <c r="I84" s="24"/>
      <c r="J84" s="133"/>
      <c r="K84" s="133"/>
      <c r="L84"/>
      <c r="M84" s="627"/>
      <c r="N84" s="628"/>
      <c r="O84" s="628"/>
      <c r="P84" s="628"/>
      <c r="Q84" s="628"/>
      <c r="R84" s="628"/>
      <c r="S84" s="628"/>
      <c r="T84" s="628"/>
      <c r="U84" s="628"/>
      <c r="V84" s="628"/>
      <c r="W84" s="629"/>
    </row>
    <row r="85" spans="1:23" ht="13.5" customHeight="1">
      <c r="A85" s="229"/>
      <c r="B85" s="214" t="s">
        <v>42</v>
      </c>
      <c r="C85" s="307"/>
      <c r="D85" s="111">
        <f>SUM(D81:D84)</f>
        <v>10170</v>
      </c>
      <c r="E85" s="308">
        <f>SUM(E81:E84)</f>
        <v>0</v>
      </c>
      <c r="F85" s="309">
        <f>SUM(F81:F84)</f>
        <v>0</v>
      </c>
      <c r="G85" s="216">
        <f>SUM(G81:G84)</f>
        <v>10170</v>
      </c>
      <c r="H85" s="310"/>
      <c r="I85" s="112"/>
      <c r="J85" s="310"/>
      <c r="K85" s="310"/>
      <c r="L85"/>
      <c r="M85" s="616" t="s">
        <v>194</v>
      </c>
      <c r="N85" s="617"/>
      <c r="O85" s="617"/>
      <c r="P85" s="617"/>
      <c r="Q85" s="617"/>
      <c r="R85" s="617"/>
      <c r="S85" s="617"/>
      <c r="T85" s="617"/>
      <c r="U85" s="617"/>
      <c r="V85" s="617"/>
      <c r="W85" s="618"/>
    </row>
    <row r="86" spans="1:11" ht="13.5" customHeight="1">
      <c r="A86" s="96"/>
      <c r="B86" s="97"/>
      <c r="C86" s="98"/>
      <c r="D86" s="98"/>
      <c r="E86" s="98"/>
      <c r="F86" s="98"/>
      <c r="G86" s="98"/>
      <c r="H86" s="98"/>
      <c r="I86" s="98"/>
      <c r="J86" s="98"/>
      <c r="K86" s="98"/>
    </row>
    <row r="87" spans="1:11" ht="14.25">
      <c r="A87" s="97"/>
      <c r="B87" s="97"/>
      <c r="C87" s="98"/>
      <c r="D87" s="98"/>
      <c r="E87" s="98"/>
      <c r="F87" s="98"/>
      <c r="G87" s="98"/>
      <c r="H87" s="98"/>
      <c r="I87" s="98"/>
      <c r="J87" s="98"/>
      <c r="K87" s="98"/>
    </row>
  </sheetData>
  <sheetProtection/>
  <mergeCells count="39">
    <mergeCell ref="A1:B1"/>
    <mergeCell ref="A81:A83"/>
    <mergeCell ref="M27:M28"/>
    <mergeCell ref="M29:M31"/>
    <mergeCell ref="M42:M44"/>
    <mergeCell ref="A37:A38"/>
    <mergeCell ref="M38:M41"/>
    <mergeCell ref="M51:M54"/>
    <mergeCell ref="A46:A47"/>
    <mergeCell ref="A55:A56"/>
    <mergeCell ref="A33:A36"/>
    <mergeCell ref="A4:A7"/>
    <mergeCell ref="A29:A32"/>
    <mergeCell ref="M9:M10"/>
    <mergeCell ref="A16:A17"/>
    <mergeCell ref="A8:A9"/>
    <mergeCell ref="M2:W5"/>
    <mergeCell ref="A22:A25"/>
    <mergeCell ref="A10:A12"/>
    <mergeCell ref="A18:A20"/>
    <mergeCell ref="A57:A59"/>
    <mergeCell ref="A13:A14"/>
    <mergeCell ref="M32:M35"/>
    <mergeCell ref="M83:W84"/>
    <mergeCell ref="A43:A44"/>
    <mergeCell ref="M36:M37"/>
    <mergeCell ref="M49:M50"/>
    <mergeCell ref="M58:M61"/>
    <mergeCell ref="M45:M46"/>
    <mergeCell ref="M74:W76"/>
    <mergeCell ref="M65:W66"/>
    <mergeCell ref="C1:N1"/>
    <mergeCell ref="M85:W85"/>
    <mergeCell ref="M62:M63"/>
    <mergeCell ref="M55:M57"/>
    <mergeCell ref="M12:M13"/>
    <mergeCell ref="M23:M24"/>
    <mergeCell ref="M20:M22"/>
    <mergeCell ref="O1:W1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A1">
      <selection activeCell="U17" sqref="U17"/>
    </sheetView>
  </sheetViews>
  <sheetFormatPr defaultColWidth="9.00390625" defaultRowHeight="13.5"/>
  <cols>
    <col min="1" max="1" width="6.25390625" style="0" customWidth="1"/>
    <col min="2" max="2" width="25.50390625" style="0" customWidth="1"/>
    <col min="3" max="3" width="5.25390625" style="0" customWidth="1"/>
    <col min="4" max="4" width="0" style="0" hidden="1" customWidth="1"/>
    <col min="5" max="5" width="6.125" style="0" customWidth="1"/>
    <col min="6" max="9" width="4.625" style="0" customWidth="1"/>
    <col min="10" max="10" width="4.75390625" style="0" customWidth="1"/>
    <col min="11" max="11" width="7.00390625" style="0" customWidth="1"/>
    <col min="12" max="12" width="25.875" style="0" customWidth="1"/>
    <col min="13" max="13" width="5.75390625" style="0" customWidth="1"/>
    <col min="14" max="14" width="0" style="0" hidden="1" customWidth="1"/>
    <col min="15" max="15" width="6.125" style="0" customWidth="1"/>
    <col min="16" max="19" width="4.625" style="0" customWidth="1"/>
  </cols>
  <sheetData>
    <row r="1" spans="1:19" ht="25.5">
      <c r="A1" s="615" t="s">
        <v>225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97" t="s">
        <v>226</v>
      </c>
      <c r="N1" s="698"/>
      <c r="O1" s="698"/>
      <c r="P1" s="698"/>
      <c r="Q1" s="698"/>
      <c r="R1" s="698"/>
      <c r="S1" s="698"/>
    </row>
    <row r="2" spans="1:19" ht="16.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698"/>
      <c r="N2" s="698"/>
      <c r="O2" s="698"/>
      <c r="P2" s="698"/>
      <c r="Q2" s="698"/>
      <c r="R2" s="698"/>
      <c r="S2" s="698"/>
    </row>
    <row r="3" spans="1:19" ht="19.5" thickBot="1">
      <c r="A3" s="699" t="s">
        <v>227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</row>
    <row r="4" spans="1:19" ht="12.75" customHeight="1">
      <c r="A4" s="462"/>
      <c r="B4" s="463"/>
      <c r="C4" s="457"/>
      <c r="D4" s="457"/>
      <c r="E4" s="457"/>
      <c r="F4" s="457"/>
      <c r="G4" s="457"/>
      <c r="H4" s="457"/>
      <c r="I4" s="457"/>
      <c r="J4" s="457"/>
      <c r="K4" s="700" t="s">
        <v>228</v>
      </c>
      <c r="L4" s="701"/>
      <c r="M4" s="701"/>
      <c r="N4" s="701"/>
      <c r="O4" s="701"/>
      <c r="P4" s="701"/>
      <c r="Q4" s="701"/>
      <c r="R4" s="701"/>
      <c r="S4" s="702"/>
    </row>
    <row r="5" spans="1:19" ht="12.75" customHeight="1">
      <c r="A5" s="3"/>
      <c r="B5" s="2"/>
      <c r="C5" s="464"/>
      <c r="D5" s="464"/>
      <c r="E5" s="465"/>
      <c r="F5" s="464"/>
      <c r="G5" s="464"/>
      <c r="H5" s="464"/>
      <c r="I5" s="464"/>
      <c r="J5" s="457"/>
      <c r="K5" s="703"/>
      <c r="L5" s="704"/>
      <c r="M5" s="704"/>
      <c r="N5" s="704"/>
      <c r="O5" s="704"/>
      <c r="P5" s="704"/>
      <c r="Q5" s="704"/>
      <c r="R5" s="704"/>
      <c r="S5" s="705"/>
    </row>
    <row r="6" spans="1:19" ht="12.75" customHeight="1" thickBot="1">
      <c r="A6" s="466"/>
      <c r="B6" s="466"/>
      <c r="C6" s="464"/>
      <c r="D6" s="464"/>
      <c r="E6" s="465"/>
      <c r="F6" s="464"/>
      <c r="G6" s="464"/>
      <c r="H6" s="464"/>
      <c r="I6" s="464"/>
      <c r="K6" s="706"/>
      <c r="L6" s="707"/>
      <c r="M6" s="707"/>
      <c r="N6" s="707"/>
      <c r="O6" s="707"/>
      <c r="P6" s="707"/>
      <c r="Q6" s="707"/>
      <c r="R6" s="707"/>
      <c r="S6" s="708"/>
    </row>
    <row r="7" spans="1:19" ht="12.75" customHeight="1">
      <c r="A7" s="1"/>
      <c r="B7" s="2"/>
      <c r="C7" s="80"/>
      <c r="D7" s="80"/>
      <c r="E7" s="457"/>
      <c r="F7" s="80"/>
      <c r="G7" s="80"/>
      <c r="H7" s="80"/>
      <c r="K7" s="467"/>
      <c r="L7" s="467"/>
      <c r="M7" s="467"/>
      <c r="N7" s="467"/>
      <c r="O7" s="467"/>
      <c r="P7" s="467"/>
      <c r="Q7" s="467"/>
      <c r="R7" s="467"/>
      <c r="S7" s="467"/>
    </row>
    <row r="8" spans="1:19" ht="12.75" customHeight="1" thickBot="1">
      <c r="A8" s="5"/>
      <c r="B8" s="6" t="s">
        <v>146</v>
      </c>
      <c r="C8" s="359" t="s">
        <v>104</v>
      </c>
      <c r="D8" s="94" t="s">
        <v>229</v>
      </c>
      <c r="E8" s="94" t="s">
        <v>230</v>
      </c>
      <c r="F8" s="468" t="s">
        <v>209</v>
      </c>
      <c r="G8" s="468" t="s">
        <v>200</v>
      </c>
      <c r="H8" s="468" t="s">
        <v>217</v>
      </c>
      <c r="I8" s="469" t="s">
        <v>214</v>
      </c>
      <c r="K8" s="372"/>
      <c r="L8" s="470" t="s">
        <v>145</v>
      </c>
      <c r="M8" s="471" t="s">
        <v>104</v>
      </c>
      <c r="N8" s="274" t="s">
        <v>229</v>
      </c>
      <c r="O8" s="472" t="s">
        <v>230</v>
      </c>
      <c r="P8" s="468" t="s">
        <v>209</v>
      </c>
      <c r="Q8" s="468" t="s">
        <v>200</v>
      </c>
      <c r="R8" s="468" t="s">
        <v>217</v>
      </c>
      <c r="S8" s="469" t="s">
        <v>214</v>
      </c>
    </row>
    <row r="9" spans="1:19" ht="12.75" customHeight="1" thickBot="1">
      <c r="A9" s="642" t="s">
        <v>8</v>
      </c>
      <c r="B9" s="473" t="s">
        <v>9</v>
      </c>
      <c r="C9" s="474">
        <v>203</v>
      </c>
      <c r="D9" s="475">
        <v>10</v>
      </c>
      <c r="E9" s="709">
        <f>D9+D10+D11+D12</f>
        <v>130</v>
      </c>
      <c r="F9" s="476"/>
      <c r="G9" s="476"/>
      <c r="H9" s="476"/>
      <c r="I9" s="710"/>
      <c r="K9" s="152" t="s">
        <v>210</v>
      </c>
      <c r="L9" s="249" t="s">
        <v>231</v>
      </c>
      <c r="M9" s="477"/>
      <c r="N9" s="159">
        <v>0</v>
      </c>
      <c r="O9" s="159">
        <v>0</v>
      </c>
      <c r="P9" s="478"/>
      <c r="Q9" s="364"/>
      <c r="R9" s="478"/>
      <c r="S9" s="713"/>
    </row>
    <row r="10" spans="1:19" ht="12.75" customHeight="1" thickBot="1">
      <c r="A10" s="641"/>
      <c r="B10" s="16" t="s">
        <v>84</v>
      </c>
      <c r="C10" s="109">
        <v>204</v>
      </c>
      <c r="D10" s="479">
        <v>40</v>
      </c>
      <c r="E10" s="684"/>
      <c r="F10" s="480"/>
      <c r="G10" s="480"/>
      <c r="H10" s="480"/>
      <c r="I10" s="711"/>
      <c r="K10" s="332" t="s">
        <v>3</v>
      </c>
      <c r="L10" s="381" t="s">
        <v>141</v>
      </c>
      <c r="M10" s="382">
        <v>101</v>
      </c>
      <c r="N10" s="481">
        <v>30</v>
      </c>
      <c r="O10" s="482">
        <f>N10</f>
        <v>30</v>
      </c>
      <c r="P10" s="483"/>
      <c r="Q10" s="484"/>
      <c r="R10" s="484"/>
      <c r="S10" s="714"/>
    </row>
    <row r="11" spans="1:19" ht="12.75" customHeight="1">
      <c r="A11" s="641"/>
      <c r="B11" s="113" t="s">
        <v>131</v>
      </c>
      <c r="C11" s="165">
        <v>205</v>
      </c>
      <c r="D11" s="485">
        <v>70</v>
      </c>
      <c r="E11" s="684"/>
      <c r="F11" s="480"/>
      <c r="G11" s="480"/>
      <c r="H11" s="480"/>
      <c r="I11" s="711"/>
      <c r="K11" s="619" t="s">
        <v>92</v>
      </c>
      <c r="L11" s="136" t="s">
        <v>5</v>
      </c>
      <c r="M11" s="203">
        <v>102</v>
      </c>
      <c r="N11" s="486">
        <v>20</v>
      </c>
      <c r="O11" s="695">
        <f>N11+N12</f>
        <v>40</v>
      </c>
      <c r="P11" s="487"/>
      <c r="Q11" s="488"/>
      <c r="R11" s="488"/>
      <c r="S11" s="714"/>
    </row>
    <row r="12" spans="1:19" ht="12.75" customHeight="1" thickBot="1">
      <c r="A12" s="620"/>
      <c r="B12" s="292" t="s">
        <v>180</v>
      </c>
      <c r="C12" s="293">
        <v>225</v>
      </c>
      <c r="D12" s="489">
        <v>10</v>
      </c>
      <c r="E12" s="684"/>
      <c r="F12" s="480"/>
      <c r="G12" s="490"/>
      <c r="H12" s="480"/>
      <c r="I12" s="711"/>
      <c r="K12" s="622"/>
      <c r="L12" s="144" t="s">
        <v>7</v>
      </c>
      <c r="M12" s="145">
        <v>103</v>
      </c>
      <c r="N12" s="491">
        <v>20</v>
      </c>
      <c r="O12" s="696"/>
      <c r="P12" s="492"/>
      <c r="Q12" s="493"/>
      <c r="R12" s="493"/>
      <c r="S12" s="714"/>
    </row>
    <row r="13" spans="1:19" ht="12.75" customHeight="1" thickBot="1">
      <c r="A13" s="619" t="s">
        <v>14</v>
      </c>
      <c r="B13" s="186" t="s">
        <v>155</v>
      </c>
      <c r="C13" s="203">
        <v>206</v>
      </c>
      <c r="D13" s="494">
        <v>30</v>
      </c>
      <c r="E13" s="658">
        <f>D13+D14</f>
        <v>85</v>
      </c>
      <c r="F13" s="496"/>
      <c r="G13" s="496"/>
      <c r="H13" s="496"/>
      <c r="I13" s="711"/>
      <c r="K13" s="152" t="s">
        <v>10</v>
      </c>
      <c r="L13" s="249" t="s">
        <v>157</v>
      </c>
      <c r="M13" s="211">
        <v>104</v>
      </c>
      <c r="N13" s="159">
        <v>40</v>
      </c>
      <c r="O13" s="497">
        <v>40</v>
      </c>
      <c r="P13" s="483"/>
      <c r="Q13" s="484"/>
      <c r="R13" s="484"/>
      <c r="S13" s="714"/>
    </row>
    <row r="14" spans="1:19" ht="12.75" customHeight="1" thickBot="1">
      <c r="A14" s="622"/>
      <c r="B14" s="16" t="s">
        <v>17</v>
      </c>
      <c r="C14" s="109">
        <v>207</v>
      </c>
      <c r="D14" s="479">
        <v>55</v>
      </c>
      <c r="E14" s="659"/>
      <c r="F14" s="490"/>
      <c r="G14" s="490"/>
      <c r="H14" s="490"/>
      <c r="I14" s="711"/>
      <c r="K14" s="619" t="s">
        <v>11</v>
      </c>
      <c r="L14" s="136" t="s">
        <v>12</v>
      </c>
      <c r="M14" s="203">
        <v>105</v>
      </c>
      <c r="N14" s="486">
        <v>95</v>
      </c>
      <c r="O14" s="695">
        <f>N14+N15</f>
        <v>285</v>
      </c>
      <c r="P14" s="487"/>
      <c r="Q14" s="488"/>
      <c r="R14" s="488"/>
      <c r="S14" s="714"/>
    </row>
    <row r="15" spans="1:19" ht="12.75" customHeight="1" thickBot="1">
      <c r="A15" s="619" t="s">
        <v>20</v>
      </c>
      <c r="B15" s="190" t="s">
        <v>21</v>
      </c>
      <c r="C15" s="203">
        <v>209</v>
      </c>
      <c r="D15" s="494">
        <v>5</v>
      </c>
      <c r="E15" s="684">
        <f>D15+D16+D17</f>
        <v>215</v>
      </c>
      <c r="F15" s="480"/>
      <c r="G15" s="496"/>
      <c r="H15" s="480"/>
      <c r="I15" s="711"/>
      <c r="K15" s="621"/>
      <c r="L15" s="164" t="s">
        <v>13</v>
      </c>
      <c r="M15" s="165">
        <v>106</v>
      </c>
      <c r="N15" s="499">
        <v>190</v>
      </c>
      <c r="O15" s="696"/>
      <c r="P15" s="492"/>
      <c r="Q15" s="493"/>
      <c r="R15" s="493"/>
      <c r="S15" s="714"/>
    </row>
    <row r="16" spans="1:19" ht="12.75" customHeight="1" thickBot="1">
      <c r="A16" s="621"/>
      <c r="B16" s="16" t="s">
        <v>22</v>
      </c>
      <c r="C16" s="109">
        <v>210</v>
      </c>
      <c r="D16" s="479">
        <v>55</v>
      </c>
      <c r="E16" s="684"/>
      <c r="F16" s="480"/>
      <c r="G16" s="480"/>
      <c r="H16" s="480"/>
      <c r="I16" s="711"/>
      <c r="K16" s="152" t="s">
        <v>15</v>
      </c>
      <c r="L16" s="153" t="s">
        <v>16</v>
      </c>
      <c r="M16" s="211">
        <v>107</v>
      </c>
      <c r="N16" s="159">
        <v>25</v>
      </c>
      <c r="O16" s="159">
        <v>25</v>
      </c>
      <c r="P16" s="500"/>
      <c r="Q16" s="501"/>
      <c r="R16" s="501"/>
      <c r="S16" s="714"/>
    </row>
    <row r="17" spans="1:19" ht="12.75" customHeight="1" thickBot="1">
      <c r="A17" s="622"/>
      <c r="B17" s="250" t="s">
        <v>156</v>
      </c>
      <c r="C17" s="206">
        <v>211</v>
      </c>
      <c r="D17" s="502">
        <v>155</v>
      </c>
      <c r="E17" s="659"/>
      <c r="F17" s="490"/>
      <c r="G17" s="490"/>
      <c r="H17" s="490"/>
      <c r="I17" s="711"/>
      <c r="K17" s="162" t="s">
        <v>18</v>
      </c>
      <c r="L17" s="153" t="s">
        <v>19</v>
      </c>
      <c r="M17" s="211">
        <v>108</v>
      </c>
      <c r="N17" s="159">
        <v>20</v>
      </c>
      <c r="O17" s="159">
        <v>20</v>
      </c>
      <c r="P17" s="500"/>
      <c r="Q17" s="501"/>
      <c r="R17" s="501"/>
      <c r="S17" s="714"/>
    </row>
    <row r="18" spans="1:19" ht="12.75" customHeight="1" thickBot="1">
      <c r="A18" s="619" t="s">
        <v>127</v>
      </c>
      <c r="B18" s="190" t="s">
        <v>100</v>
      </c>
      <c r="C18" s="221">
        <v>212</v>
      </c>
      <c r="D18" s="503">
        <v>30</v>
      </c>
      <c r="E18" s="658">
        <f>D18+D19</f>
        <v>115</v>
      </c>
      <c r="F18" s="496"/>
      <c r="G18" s="496"/>
      <c r="H18" s="496"/>
      <c r="I18" s="711"/>
      <c r="K18" s="163" t="s">
        <v>113</v>
      </c>
      <c r="L18" s="153" t="s">
        <v>116</v>
      </c>
      <c r="M18" s="211">
        <v>109</v>
      </c>
      <c r="N18" s="159">
        <v>25</v>
      </c>
      <c r="O18" s="159">
        <v>25</v>
      </c>
      <c r="P18" s="500"/>
      <c r="Q18" s="501"/>
      <c r="R18" s="501"/>
      <c r="S18" s="714"/>
    </row>
    <row r="19" spans="1:19" ht="12.75" customHeight="1" thickBot="1">
      <c r="A19" s="622"/>
      <c r="B19" s="171" t="s">
        <v>126</v>
      </c>
      <c r="C19" s="217">
        <v>213</v>
      </c>
      <c r="D19" s="504">
        <v>85</v>
      </c>
      <c r="E19" s="684"/>
      <c r="F19" s="480"/>
      <c r="G19" s="480"/>
      <c r="H19" s="480"/>
      <c r="I19" s="711"/>
      <c r="K19" s="152" t="s">
        <v>151</v>
      </c>
      <c r="L19" s="249" t="s">
        <v>149</v>
      </c>
      <c r="M19" s="211">
        <v>110</v>
      </c>
      <c r="N19" s="159">
        <v>40</v>
      </c>
      <c r="O19" s="159">
        <v>40</v>
      </c>
      <c r="P19" s="505"/>
      <c r="Q19" s="506"/>
      <c r="R19" s="506"/>
      <c r="S19" s="714"/>
    </row>
    <row r="20" spans="1:19" ht="12.75" customHeight="1" thickBot="1">
      <c r="A20" s="163" t="s">
        <v>128</v>
      </c>
      <c r="B20" s="210" t="s">
        <v>181</v>
      </c>
      <c r="C20" s="211">
        <v>214</v>
      </c>
      <c r="D20" s="507">
        <v>40</v>
      </c>
      <c r="E20" s="508">
        <f>D20</f>
        <v>40</v>
      </c>
      <c r="F20" s="509"/>
      <c r="G20" s="509"/>
      <c r="H20" s="509"/>
      <c r="I20" s="711"/>
      <c r="K20" s="152" t="s">
        <v>150</v>
      </c>
      <c r="L20" s="249" t="s">
        <v>152</v>
      </c>
      <c r="M20" s="211">
        <v>111</v>
      </c>
      <c r="N20" s="159">
        <v>65</v>
      </c>
      <c r="O20" s="159">
        <v>65</v>
      </c>
      <c r="P20" s="505"/>
      <c r="Q20" s="506"/>
      <c r="R20" s="506"/>
      <c r="S20" s="714"/>
    </row>
    <row r="21" spans="1:19" ht="12.75" customHeight="1" thickBot="1">
      <c r="A21" s="619" t="s">
        <v>101</v>
      </c>
      <c r="B21" s="253" t="s">
        <v>28</v>
      </c>
      <c r="C21" s="254">
        <v>215</v>
      </c>
      <c r="D21" s="510">
        <v>120</v>
      </c>
      <c r="E21" s="684">
        <f>D21+D22</f>
        <v>195</v>
      </c>
      <c r="F21" s="480"/>
      <c r="G21" s="480"/>
      <c r="H21" s="480"/>
      <c r="I21" s="711"/>
      <c r="K21" s="162" t="s">
        <v>23</v>
      </c>
      <c r="L21" s="249" t="s">
        <v>153</v>
      </c>
      <c r="M21" s="211">
        <v>112</v>
      </c>
      <c r="N21" s="159">
        <v>60</v>
      </c>
      <c r="O21" s="159">
        <v>60</v>
      </c>
      <c r="P21" s="505"/>
      <c r="Q21" s="506"/>
      <c r="R21" s="506"/>
      <c r="S21" s="714"/>
    </row>
    <row r="22" spans="1:19" ht="12.75" customHeight="1" thickBot="1">
      <c r="A22" s="622"/>
      <c r="B22" s="257" t="s">
        <v>154</v>
      </c>
      <c r="C22" s="206">
        <v>208</v>
      </c>
      <c r="D22" s="511">
        <v>75</v>
      </c>
      <c r="E22" s="659"/>
      <c r="F22" s="490"/>
      <c r="G22" s="490"/>
      <c r="H22" s="490"/>
      <c r="I22" s="711"/>
      <c r="K22" s="619" t="s">
        <v>24</v>
      </c>
      <c r="L22" s="136" t="s">
        <v>25</v>
      </c>
      <c r="M22" s="203">
        <v>113</v>
      </c>
      <c r="N22" s="486">
        <v>40</v>
      </c>
      <c r="O22" s="658">
        <f>N22+N23+N24</f>
        <v>160</v>
      </c>
      <c r="P22" s="512"/>
      <c r="Q22" s="513"/>
      <c r="R22" s="513"/>
      <c r="S22" s="714"/>
    </row>
    <row r="23" spans="1:19" ht="12.75" customHeight="1">
      <c r="A23" s="458" t="s">
        <v>102</v>
      </c>
      <c r="B23" s="302" t="s">
        <v>160</v>
      </c>
      <c r="C23" s="221">
        <v>216</v>
      </c>
      <c r="D23" s="503">
        <v>90</v>
      </c>
      <c r="E23" s="658">
        <f>D23+D24+D25</f>
        <v>250</v>
      </c>
      <c r="F23" s="496"/>
      <c r="G23" s="496"/>
      <c r="H23" s="496"/>
      <c r="I23" s="711"/>
      <c r="K23" s="621"/>
      <c r="L23" s="22" t="s">
        <v>26</v>
      </c>
      <c r="M23" s="109">
        <v>114</v>
      </c>
      <c r="N23" s="514">
        <v>65</v>
      </c>
      <c r="O23" s="684"/>
      <c r="P23" s="515"/>
      <c r="Q23" s="516"/>
      <c r="R23" s="516"/>
      <c r="S23" s="714"/>
    </row>
    <row r="24" spans="1:19" ht="12.75" customHeight="1" thickBot="1">
      <c r="A24" s="459"/>
      <c r="B24" s="99" t="s">
        <v>182</v>
      </c>
      <c r="C24" s="108">
        <v>218</v>
      </c>
      <c r="D24" s="517">
        <v>85</v>
      </c>
      <c r="E24" s="684"/>
      <c r="F24" s="480"/>
      <c r="G24" s="480"/>
      <c r="H24" s="480"/>
      <c r="I24" s="711"/>
      <c r="K24" s="622"/>
      <c r="L24" s="144" t="s">
        <v>27</v>
      </c>
      <c r="M24" s="145">
        <v>115</v>
      </c>
      <c r="N24" s="491">
        <v>55</v>
      </c>
      <c r="O24" s="659"/>
      <c r="P24" s="518"/>
      <c r="Q24" s="519"/>
      <c r="R24" s="519"/>
      <c r="S24" s="714"/>
    </row>
    <row r="25" spans="1:19" ht="12.75" customHeight="1" thickBot="1">
      <c r="A25" s="143"/>
      <c r="B25" s="205" t="s">
        <v>31</v>
      </c>
      <c r="C25" s="217">
        <v>219</v>
      </c>
      <c r="D25" s="504">
        <v>75</v>
      </c>
      <c r="E25" s="684"/>
      <c r="F25" s="480"/>
      <c r="G25" s="480"/>
      <c r="H25" s="480"/>
      <c r="I25" s="711"/>
      <c r="K25" s="619" t="s">
        <v>29</v>
      </c>
      <c r="L25" s="136" t="s">
        <v>88</v>
      </c>
      <c r="M25" s="203">
        <v>116</v>
      </c>
      <c r="N25" s="486">
        <v>55</v>
      </c>
      <c r="O25" s="495">
        <f>N25+N26</f>
        <v>105</v>
      </c>
      <c r="P25" s="512"/>
      <c r="Q25" s="513"/>
      <c r="R25" s="513"/>
      <c r="S25" s="714"/>
    </row>
    <row r="26" spans="1:19" ht="12.75" customHeight="1" thickBot="1">
      <c r="A26" s="163" t="s">
        <v>124</v>
      </c>
      <c r="B26" s="210" t="s">
        <v>183</v>
      </c>
      <c r="C26" s="262">
        <v>224</v>
      </c>
      <c r="D26" s="520">
        <v>35</v>
      </c>
      <c r="E26" s="508">
        <f>D26</f>
        <v>35</v>
      </c>
      <c r="F26" s="509"/>
      <c r="G26" s="509"/>
      <c r="H26" s="509"/>
      <c r="I26" s="711"/>
      <c r="K26" s="622"/>
      <c r="L26" s="170" t="s">
        <v>142</v>
      </c>
      <c r="M26" s="145">
        <v>117</v>
      </c>
      <c r="N26" s="491">
        <v>50</v>
      </c>
      <c r="O26" s="498"/>
      <c r="P26" s="518"/>
      <c r="Q26" s="519"/>
      <c r="R26" s="519"/>
      <c r="S26" s="714"/>
    </row>
    <row r="27" spans="1:19" ht="12.75" customHeight="1">
      <c r="A27" s="619" t="s">
        <v>123</v>
      </c>
      <c r="B27" s="190" t="s">
        <v>32</v>
      </c>
      <c r="C27" s="221">
        <v>220</v>
      </c>
      <c r="D27" s="503">
        <v>35</v>
      </c>
      <c r="E27" s="658">
        <f>D27+D28+D29+D30</f>
        <v>245</v>
      </c>
      <c r="F27" s="496"/>
      <c r="G27" s="496"/>
      <c r="H27" s="496"/>
      <c r="I27" s="711"/>
      <c r="K27" s="15" t="s">
        <v>119</v>
      </c>
      <c r="L27" s="167" t="s">
        <v>232</v>
      </c>
      <c r="M27" s="150">
        <v>118</v>
      </c>
      <c r="N27" s="481">
        <v>255</v>
      </c>
      <c r="O27" s="658">
        <f>N27+N28</f>
        <v>550</v>
      </c>
      <c r="P27" s="512"/>
      <c r="Q27" s="513"/>
      <c r="R27" s="513"/>
      <c r="S27" s="714"/>
    </row>
    <row r="28" spans="1:19" ht="12.75" customHeight="1" thickBot="1">
      <c r="A28" s="621"/>
      <c r="B28" s="16" t="s">
        <v>35</v>
      </c>
      <c r="C28" s="108">
        <v>221</v>
      </c>
      <c r="D28" s="517">
        <v>35</v>
      </c>
      <c r="E28" s="684"/>
      <c r="F28" s="480"/>
      <c r="G28" s="480"/>
      <c r="H28" s="480"/>
      <c r="I28" s="711"/>
      <c r="K28" s="143" t="s">
        <v>120</v>
      </c>
      <c r="L28" s="171" t="s">
        <v>93</v>
      </c>
      <c r="M28" s="145">
        <v>119</v>
      </c>
      <c r="N28" s="491">
        <v>295</v>
      </c>
      <c r="O28" s="659"/>
      <c r="P28" s="518"/>
      <c r="Q28" s="519"/>
      <c r="R28" s="519"/>
      <c r="S28" s="714"/>
    </row>
    <row r="29" spans="1:19" ht="12.75" customHeight="1">
      <c r="A29" s="621"/>
      <c r="B29" s="16" t="s">
        <v>37</v>
      </c>
      <c r="C29" s="108">
        <v>222</v>
      </c>
      <c r="D29" s="517">
        <v>75</v>
      </c>
      <c r="E29" s="684"/>
      <c r="F29" s="480"/>
      <c r="G29" s="480"/>
      <c r="H29" s="480"/>
      <c r="I29" s="711"/>
      <c r="K29" s="619" t="s">
        <v>30</v>
      </c>
      <c r="L29" s="176" t="s">
        <v>111</v>
      </c>
      <c r="M29" s="177">
        <v>120</v>
      </c>
      <c r="N29" s="521">
        <v>35</v>
      </c>
      <c r="O29" s="658">
        <f>N29+N30</f>
        <v>35</v>
      </c>
      <c r="P29" s="512"/>
      <c r="Q29" s="513"/>
      <c r="R29" s="513"/>
      <c r="S29" s="714"/>
    </row>
    <row r="30" spans="1:19" ht="12.75" customHeight="1" thickBot="1">
      <c r="A30" s="622"/>
      <c r="B30" s="191" t="s">
        <v>39</v>
      </c>
      <c r="C30" s="217">
        <v>223</v>
      </c>
      <c r="D30" s="522">
        <v>100</v>
      </c>
      <c r="E30" s="659"/>
      <c r="F30" s="490"/>
      <c r="G30" s="490"/>
      <c r="H30" s="490"/>
      <c r="I30" s="711"/>
      <c r="K30" s="622"/>
      <c r="L30" s="182" t="s">
        <v>233</v>
      </c>
      <c r="M30" s="206">
        <v>120</v>
      </c>
      <c r="N30" s="523">
        <v>0</v>
      </c>
      <c r="O30" s="659"/>
      <c r="P30" s="518"/>
      <c r="Q30" s="519"/>
      <c r="R30" s="519"/>
      <c r="S30" s="714"/>
    </row>
    <row r="31" spans="1:19" ht="12.75" customHeight="1">
      <c r="A31" s="27"/>
      <c r="B31" s="214" t="s">
        <v>42</v>
      </c>
      <c r="C31" s="524"/>
      <c r="D31" s="525">
        <f>SUM(D9:D30)</f>
        <v>1310</v>
      </c>
      <c r="E31" s="216">
        <f>SUM(E9:E30)</f>
        <v>1310</v>
      </c>
      <c r="F31" s="524"/>
      <c r="G31" s="524"/>
      <c r="H31" s="524"/>
      <c r="I31" s="712"/>
      <c r="K31" s="619" t="s">
        <v>33</v>
      </c>
      <c r="L31" s="186" t="s">
        <v>34</v>
      </c>
      <c r="M31" s="203">
        <v>121</v>
      </c>
      <c r="N31" s="486">
        <v>65</v>
      </c>
      <c r="O31" s="658">
        <f>N31+N32+N33</f>
        <v>120</v>
      </c>
      <c r="P31" s="512"/>
      <c r="Q31" s="513"/>
      <c r="R31" s="513"/>
      <c r="S31" s="714"/>
    </row>
    <row r="32" spans="1:19" ht="12.75" customHeight="1">
      <c r="A32" s="281"/>
      <c r="B32" s="282"/>
      <c r="C32" s="283"/>
      <c r="D32" s="283"/>
      <c r="E32" s="526"/>
      <c r="F32" s="283"/>
      <c r="G32" s="283"/>
      <c r="H32" s="283"/>
      <c r="I32" s="527"/>
      <c r="K32" s="621"/>
      <c r="L32" s="25" t="s">
        <v>36</v>
      </c>
      <c r="M32" s="109">
        <v>122</v>
      </c>
      <c r="N32" s="514">
        <v>10</v>
      </c>
      <c r="O32" s="684"/>
      <c r="P32" s="515"/>
      <c r="Q32" s="516"/>
      <c r="R32" s="516"/>
      <c r="S32" s="714"/>
    </row>
    <row r="33" spans="1:19" ht="12.75" customHeight="1" thickBot="1">
      <c r="A33" s="5"/>
      <c r="B33" s="6" t="s">
        <v>147</v>
      </c>
      <c r="C33" s="359" t="s">
        <v>104</v>
      </c>
      <c r="D33" s="94" t="s">
        <v>229</v>
      </c>
      <c r="E33" s="94" t="s">
        <v>230</v>
      </c>
      <c r="F33" s="468" t="s">
        <v>209</v>
      </c>
      <c r="G33" s="468" t="s">
        <v>200</v>
      </c>
      <c r="H33" s="468" t="s">
        <v>217</v>
      </c>
      <c r="I33" s="469" t="s">
        <v>218</v>
      </c>
      <c r="K33" s="622"/>
      <c r="L33" s="171" t="s">
        <v>38</v>
      </c>
      <c r="M33" s="145">
        <v>123</v>
      </c>
      <c r="N33" s="491">
        <v>45</v>
      </c>
      <c r="O33" s="659"/>
      <c r="P33" s="518"/>
      <c r="Q33" s="519"/>
      <c r="R33" s="519"/>
      <c r="S33" s="714"/>
    </row>
    <row r="34" spans="1:19" ht="12.75" customHeight="1">
      <c r="A34" s="642" t="s">
        <v>46</v>
      </c>
      <c r="B34" s="110" t="s">
        <v>138</v>
      </c>
      <c r="C34" s="105">
        <v>301</v>
      </c>
      <c r="D34" s="528">
        <v>25</v>
      </c>
      <c r="E34" s="685">
        <f>SUM(D34:D37)</f>
        <v>160</v>
      </c>
      <c r="F34" s="476"/>
      <c r="G34" s="476"/>
      <c r="H34" s="476"/>
      <c r="I34" s="692"/>
      <c r="K34" s="619" t="s">
        <v>40</v>
      </c>
      <c r="L34" s="190" t="s">
        <v>41</v>
      </c>
      <c r="M34" s="203">
        <v>124</v>
      </c>
      <c r="N34" s="486">
        <v>55</v>
      </c>
      <c r="O34" s="684">
        <f>N34+N35+N36+N37</f>
        <v>150</v>
      </c>
      <c r="P34" s="512"/>
      <c r="Q34" s="513"/>
      <c r="R34" s="513"/>
      <c r="S34" s="714"/>
    </row>
    <row r="35" spans="1:19" ht="12.75" customHeight="1">
      <c r="A35" s="621"/>
      <c r="B35" s="25" t="s">
        <v>48</v>
      </c>
      <c r="C35" s="108">
        <v>302</v>
      </c>
      <c r="D35" s="517">
        <v>70</v>
      </c>
      <c r="E35" s="686"/>
      <c r="F35" s="480"/>
      <c r="G35" s="480"/>
      <c r="H35" s="480"/>
      <c r="I35" s="693"/>
      <c r="K35" s="621"/>
      <c r="L35" s="16" t="s">
        <v>43</v>
      </c>
      <c r="M35" s="109">
        <v>125</v>
      </c>
      <c r="N35" s="514">
        <v>25</v>
      </c>
      <c r="O35" s="684"/>
      <c r="P35" s="515"/>
      <c r="Q35" s="516"/>
      <c r="R35" s="516"/>
      <c r="S35" s="714"/>
    </row>
    <row r="36" spans="1:19" ht="12.75" customHeight="1">
      <c r="A36" s="621"/>
      <c r="B36" s="16" t="s">
        <v>49</v>
      </c>
      <c r="C36" s="108">
        <v>303</v>
      </c>
      <c r="D36" s="517">
        <v>35</v>
      </c>
      <c r="E36" s="686"/>
      <c r="F36" s="480"/>
      <c r="G36" s="480"/>
      <c r="H36" s="480"/>
      <c r="I36" s="693"/>
      <c r="K36" s="621"/>
      <c r="L36" s="16" t="s">
        <v>44</v>
      </c>
      <c r="M36" s="109">
        <v>126</v>
      </c>
      <c r="N36" s="514">
        <v>45</v>
      </c>
      <c r="O36" s="684"/>
      <c r="P36" s="515"/>
      <c r="Q36" s="516"/>
      <c r="R36" s="516"/>
      <c r="S36" s="714"/>
    </row>
    <row r="37" spans="1:19" ht="12.75" customHeight="1" thickBot="1">
      <c r="A37" s="622"/>
      <c r="B37" s="191" t="s">
        <v>87</v>
      </c>
      <c r="C37" s="217">
        <v>304</v>
      </c>
      <c r="D37" s="504">
        <v>30</v>
      </c>
      <c r="E37" s="688"/>
      <c r="F37" s="490"/>
      <c r="G37" s="490"/>
      <c r="H37" s="490"/>
      <c r="I37" s="693"/>
      <c r="K37" s="622"/>
      <c r="L37" s="191" t="s">
        <v>45</v>
      </c>
      <c r="M37" s="145">
        <v>127</v>
      </c>
      <c r="N37" s="491">
        <v>25</v>
      </c>
      <c r="O37" s="659"/>
      <c r="P37" s="518"/>
      <c r="Q37" s="519"/>
      <c r="R37" s="519"/>
      <c r="S37" s="714"/>
    </row>
    <row r="38" spans="1:19" ht="12.75" customHeight="1">
      <c r="A38" s="619" t="s">
        <v>53</v>
      </c>
      <c r="B38" s="186" t="s">
        <v>159</v>
      </c>
      <c r="C38" s="221">
        <v>305</v>
      </c>
      <c r="D38" s="503">
        <v>90</v>
      </c>
      <c r="E38" s="687">
        <f>D38+D39+D40+D41</f>
        <v>295</v>
      </c>
      <c r="F38" s="496"/>
      <c r="G38" s="496"/>
      <c r="H38" s="496"/>
      <c r="I38" s="693"/>
      <c r="K38" s="619" t="s">
        <v>47</v>
      </c>
      <c r="L38" s="190" t="s">
        <v>94</v>
      </c>
      <c r="M38" s="203">
        <v>128</v>
      </c>
      <c r="N38" s="486">
        <v>85</v>
      </c>
      <c r="O38" s="658">
        <f>N38+N39</f>
        <v>95</v>
      </c>
      <c r="P38" s="512"/>
      <c r="Q38" s="531"/>
      <c r="R38" s="531"/>
      <c r="S38" s="714"/>
    </row>
    <row r="39" spans="1:19" ht="12.75" customHeight="1" thickBot="1">
      <c r="A39" s="621"/>
      <c r="B39" s="16" t="s">
        <v>56</v>
      </c>
      <c r="C39" s="108">
        <v>307</v>
      </c>
      <c r="D39" s="517">
        <v>40</v>
      </c>
      <c r="E39" s="686"/>
      <c r="F39" s="480"/>
      <c r="G39" s="480"/>
      <c r="H39" s="480"/>
      <c r="I39" s="693"/>
      <c r="K39" s="622"/>
      <c r="L39" s="171" t="s">
        <v>95</v>
      </c>
      <c r="M39" s="145">
        <v>129</v>
      </c>
      <c r="N39" s="491">
        <v>10</v>
      </c>
      <c r="O39" s="684"/>
      <c r="P39" s="518"/>
      <c r="Q39" s="532"/>
      <c r="R39" s="532"/>
      <c r="S39" s="714"/>
    </row>
    <row r="40" spans="1:19" ht="12.75" customHeight="1">
      <c r="A40" s="621"/>
      <c r="B40" s="16" t="s">
        <v>86</v>
      </c>
      <c r="C40" s="108">
        <v>308</v>
      </c>
      <c r="D40" s="517">
        <v>40</v>
      </c>
      <c r="E40" s="686"/>
      <c r="F40" s="480"/>
      <c r="G40" s="480"/>
      <c r="H40" s="480"/>
      <c r="I40" s="693"/>
      <c r="K40" s="641" t="s">
        <v>50</v>
      </c>
      <c r="L40" s="175" t="s">
        <v>51</v>
      </c>
      <c r="M40" s="150">
        <v>130</v>
      </c>
      <c r="N40" s="481">
        <v>70</v>
      </c>
      <c r="O40" s="658">
        <f>N40+N41+N42+N43</f>
        <v>185</v>
      </c>
      <c r="P40" s="512"/>
      <c r="Q40" s="531"/>
      <c r="R40" s="531"/>
      <c r="S40" s="714"/>
    </row>
    <row r="41" spans="1:19" ht="12.75" customHeight="1" thickBot="1">
      <c r="A41" s="622"/>
      <c r="B41" s="25" t="s">
        <v>158</v>
      </c>
      <c r="C41" s="108">
        <v>309</v>
      </c>
      <c r="D41" s="517">
        <v>125</v>
      </c>
      <c r="E41" s="686"/>
      <c r="F41" s="480"/>
      <c r="G41" s="480"/>
      <c r="H41" s="480"/>
      <c r="I41" s="693"/>
      <c r="K41" s="621"/>
      <c r="L41" s="25" t="s">
        <v>52</v>
      </c>
      <c r="M41" s="109">
        <v>131</v>
      </c>
      <c r="N41" s="514">
        <v>10</v>
      </c>
      <c r="O41" s="684"/>
      <c r="P41" s="515"/>
      <c r="Q41" s="533"/>
      <c r="R41" s="533"/>
      <c r="S41" s="714"/>
    </row>
    <row r="42" spans="1:19" ht="12.75" customHeight="1">
      <c r="A42" s="619" t="s">
        <v>62</v>
      </c>
      <c r="B42" s="186" t="s">
        <v>137</v>
      </c>
      <c r="C42" s="221">
        <v>311</v>
      </c>
      <c r="D42" s="503">
        <v>170</v>
      </c>
      <c r="E42" s="687">
        <f>D42+D43</f>
        <v>290</v>
      </c>
      <c r="F42" s="496"/>
      <c r="G42" s="496"/>
      <c r="H42" s="496"/>
      <c r="I42" s="693"/>
      <c r="K42" s="621"/>
      <c r="L42" s="25" t="s">
        <v>54</v>
      </c>
      <c r="M42" s="109">
        <v>132</v>
      </c>
      <c r="N42" s="514">
        <v>45</v>
      </c>
      <c r="O42" s="684"/>
      <c r="P42" s="515"/>
      <c r="Q42" s="533"/>
      <c r="R42" s="533"/>
      <c r="S42" s="714"/>
    </row>
    <row r="43" spans="1:19" ht="12.75" customHeight="1" thickBot="1">
      <c r="A43" s="622"/>
      <c r="B43" s="171" t="s">
        <v>184</v>
      </c>
      <c r="C43" s="217">
        <v>312</v>
      </c>
      <c r="D43" s="504">
        <v>120</v>
      </c>
      <c r="E43" s="688"/>
      <c r="F43" s="490"/>
      <c r="G43" s="490"/>
      <c r="H43" s="490"/>
      <c r="I43" s="693"/>
      <c r="K43" s="622"/>
      <c r="L43" s="171" t="s">
        <v>55</v>
      </c>
      <c r="M43" s="145">
        <v>133</v>
      </c>
      <c r="N43" s="491">
        <v>60</v>
      </c>
      <c r="O43" s="659"/>
      <c r="P43" s="518"/>
      <c r="Q43" s="532"/>
      <c r="R43" s="532"/>
      <c r="S43" s="714"/>
    </row>
    <row r="44" spans="1:19" ht="12.75" customHeight="1" thickBot="1">
      <c r="A44" s="162" t="s">
        <v>65</v>
      </c>
      <c r="B44" s="299" t="s">
        <v>163</v>
      </c>
      <c r="C44" s="262">
        <v>313</v>
      </c>
      <c r="D44" s="520">
        <v>45</v>
      </c>
      <c r="E44" s="529">
        <f>D44</f>
        <v>45</v>
      </c>
      <c r="F44" s="490"/>
      <c r="G44" s="490"/>
      <c r="H44" s="490"/>
      <c r="I44" s="693"/>
      <c r="K44" s="619" t="s">
        <v>57</v>
      </c>
      <c r="L44" s="190" t="s">
        <v>96</v>
      </c>
      <c r="M44" s="203">
        <v>134</v>
      </c>
      <c r="N44" s="486">
        <v>10</v>
      </c>
      <c r="O44" s="658">
        <f>N44+N45+N46</f>
        <v>30</v>
      </c>
      <c r="P44" s="512"/>
      <c r="Q44" s="531"/>
      <c r="R44" s="531"/>
      <c r="S44" s="714"/>
    </row>
    <row r="45" spans="1:19" ht="12.75" customHeight="1">
      <c r="A45" s="229"/>
      <c r="B45" s="214" t="s">
        <v>42</v>
      </c>
      <c r="C45" s="230"/>
      <c r="D45" s="534">
        <f>SUM(D34:D44)</f>
        <v>790</v>
      </c>
      <c r="E45" s="535">
        <f>SUM(E34:E44)</f>
        <v>790</v>
      </c>
      <c r="F45" s="230"/>
      <c r="G45" s="524"/>
      <c r="H45" s="230"/>
      <c r="I45" s="694"/>
      <c r="K45" s="621"/>
      <c r="L45" s="16" t="s">
        <v>58</v>
      </c>
      <c r="M45" s="109">
        <v>135</v>
      </c>
      <c r="N45" s="514">
        <v>20</v>
      </c>
      <c r="O45" s="684"/>
      <c r="P45" s="515"/>
      <c r="Q45" s="533"/>
      <c r="R45" s="533"/>
      <c r="S45" s="714"/>
    </row>
    <row r="46" spans="1:19" ht="12.75" customHeight="1" thickBot="1">
      <c r="A46" s="37"/>
      <c r="B46" s="300"/>
      <c r="C46" s="77"/>
      <c r="D46" s="77"/>
      <c r="E46" s="536"/>
      <c r="F46" s="77"/>
      <c r="G46" s="77"/>
      <c r="H46" s="77"/>
      <c r="I46" s="38"/>
      <c r="K46" s="622"/>
      <c r="L46" s="191" t="s">
        <v>59</v>
      </c>
      <c r="M46" s="145">
        <v>136</v>
      </c>
      <c r="N46" s="491">
        <v>0</v>
      </c>
      <c r="O46" s="659"/>
      <c r="P46" s="518"/>
      <c r="Q46" s="532"/>
      <c r="R46" s="532"/>
      <c r="S46" s="714"/>
    </row>
    <row r="47" spans="1:19" ht="12.75" customHeight="1">
      <c r="A47" s="5"/>
      <c r="B47" s="301" t="s">
        <v>148</v>
      </c>
      <c r="C47" s="359" t="s">
        <v>104</v>
      </c>
      <c r="D47" s="468" t="s">
        <v>229</v>
      </c>
      <c r="E47" s="94" t="s">
        <v>230</v>
      </c>
      <c r="F47" s="468" t="s">
        <v>209</v>
      </c>
      <c r="G47" s="468" t="s">
        <v>200</v>
      </c>
      <c r="H47" s="468" t="s">
        <v>217</v>
      </c>
      <c r="I47" s="469" t="s">
        <v>218</v>
      </c>
      <c r="K47" s="619" t="s">
        <v>60</v>
      </c>
      <c r="L47" s="186" t="s">
        <v>61</v>
      </c>
      <c r="M47" s="203">
        <v>137</v>
      </c>
      <c r="N47" s="486">
        <v>20</v>
      </c>
      <c r="O47" s="658">
        <f>N47+N48</f>
        <v>40</v>
      </c>
      <c r="P47" s="512"/>
      <c r="Q47" s="531"/>
      <c r="R47" s="531"/>
      <c r="S47" s="714"/>
    </row>
    <row r="48" spans="1:19" ht="12.75" customHeight="1" thickBot="1">
      <c r="A48" s="630" t="s">
        <v>70</v>
      </c>
      <c r="B48" s="537" t="s">
        <v>234</v>
      </c>
      <c r="C48" s="100">
        <v>401</v>
      </c>
      <c r="D48" s="538">
        <v>80</v>
      </c>
      <c r="E48" s="685">
        <f>D48+D49</f>
        <v>95</v>
      </c>
      <c r="F48" s="539"/>
      <c r="G48" s="539"/>
      <c r="H48" s="539"/>
      <c r="I48" s="689"/>
      <c r="K48" s="622"/>
      <c r="L48" s="191" t="s">
        <v>235</v>
      </c>
      <c r="M48" s="145">
        <v>138</v>
      </c>
      <c r="N48" s="491">
        <v>20</v>
      </c>
      <c r="O48" s="659"/>
      <c r="P48" s="518"/>
      <c r="Q48" s="532"/>
      <c r="R48" s="532"/>
      <c r="S48" s="714"/>
    </row>
    <row r="49" spans="1:19" ht="12.75" customHeight="1" thickBot="1">
      <c r="A49" s="631"/>
      <c r="B49" s="540" t="s">
        <v>236</v>
      </c>
      <c r="C49" s="231">
        <v>402</v>
      </c>
      <c r="D49" s="541">
        <v>15</v>
      </c>
      <c r="E49" s="686"/>
      <c r="F49" s="542"/>
      <c r="G49" s="542"/>
      <c r="H49" s="542"/>
      <c r="I49" s="690"/>
      <c r="K49" s="15" t="s">
        <v>121</v>
      </c>
      <c r="L49" s="167" t="s">
        <v>97</v>
      </c>
      <c r="M49" s="150">
        <v>139</v>
      </c>
      <c r="N49" s="481">
        <v>5</v>
      </c>
      <c r="O49" s="658">
        <f>N49+N50</f>
        <v>40</v>
      </c>
      <c r="P49" s="512"/>
      <c r="Q49" s="543"/>
      <c r="R49" s="543"/>
      <c r="S49" s="714"/>
    </row>
    <row r="50" spans="1:19" ht="12.75" customHeight="1" thickBot="1">
      <c r="A50" s="259" t="s">
        <v>114</v>
      </c>
      <c r="B50" s="544" t="s">
        <v>162</v>
      </c>
      <c r="C50" s="232">
        <v>403</v>
      </c>
      <c r="D50" s="545">
        <v>35</v>
      </c>
      <c r="E50" s="546">
        <f>D50</f>
        <v>35</v>
      </c>
      <c r="F50" s="547"/>
      <c r="G50" s="547"/>
      <c r="H50" s="547"/>
      <c r="I50" s="690"/>
      <c r="K50" s="143" t="s">
        <v>122</v>
      </c>
      <c r="L50" s="191" t="s">
        <v>110</v>
      </c>
      <c r="M50" s="145">
        <v>140</v>
      </c>
      <c r="N50" s="491">
        <v>35</v>
      </c>
      <c r="O50" s="659"/>
      <c r="P50" s="518"/>
      <c r="Q50" s="548"/>
      <c r="R50" s="548"/>
      <c r="S50" s="714"/>
    </row>
    <row r="51" spans="1:19" ht="12.75" customHeight="1">
      <c r="A51" s="619" t="s">
        <v>115</v>
      </c>
      <c r="B51" s="544" t="s">
        <v>161</v>
      </c>
      <c r="C51" s="233">
        <v>405</v>
      </c>
      <c r="D51" s="549">
        <v>130</v>
      </c>
      <c r="E51" s="686">
        <f>D51+D52</f>
        <v>325</v>
      </c>
      <c r="F51" s="542"/>
      <c r="G51" s="542"/>
      <c r="H51" s="542"/>
      <c r="I51" s="690"/>
      <c r="K51" s="619" t="s">
        <v>63</v>
      </c>
      <c r="L51" s="190" t="s">
        <v>64</v>
      </c>
      <c r="M51" s="203">
        <v>141</v>
      </c>
      <c r="N51" s="486">
        <v>85</v>
      </c>
      <c r="O51" s="658">
        <f>N51+N52</f>
        <v>105</v>
      </c>
      <c r="P51" s="512"/>
      <c r="Q51" s="543"/>
      <c r="R51" s="543"/>
      <c r="S51" s="714"/>
    </row>
    <row r="52" spans="1:19" ht="12.75" customHeight="1" thickBot="1">
      <c r="A52" s="622"/>
      <c r="B52" s="550" t="s">
        <v>78</v>
      </c>
      <c r="C52" s="551">
        <v>406</v>
      </c>
      <c r="D52" s="552">
        <v>195</v>
      </c>
      <c r="E52" s="688"/>
      <c r="F52" s="553"/>
      <c r="G52" s="553"/>
      <c r="H52" s="553"/>
      <c r="I52" s="690"/>
      <c r="K52" s="622"/>
      <c r="L52" s="171" t="s">
        <v>66</v>
      </c>
      <c r="M52" s="145">
        <v>142</v>
      </c>
      <c r="N52" s="491">
        <v>20</v>
      </c>
      <c r="O52" s="659"/>
      <c r="P52" s="518"/>
      <c r="Q52" s="548"/>
      <c r="R52" s="548"/>
      <c r="S52" s="714"/>
    </row>
    <row r="53" spans="1:19" ht="12.75" customHeight="1" thickBot="1">
      <c r="A53" s="162" t="s">
        <v>91</v>
      </c>
      <c r="B53" s="554" t="s">
        <v>190</v>
      </c>
      <c r="C53" s="290">
        <v>408</v>
      </c>
      <c r="D53" s="555">
        <v>55</v>
      </c>
      <c r="E53" s="530">
        <f>D53</f>
        <v>55</v>
      </c>
      <c r="F53" s="556"/>
      <c r="G53" s="556"/>
      <c r="H53" s="556"/>
      <c r="I53" s="690"/>
      <c r="K53" s="619" t="s">
        <v>67</v>
      </c>
      <c r="L53" s="186" t="s">
        <v>68</v>
      </c>
      <c r="M53" s="203">
        <v>143</v>
      </c>
      <c r="N53" s="486">
        <v>0</v>
      </c>
      <c r="O53" s="658">
        <f>N53+N54+N55+N56</f>
        <v>90</v>
      </c>
      <c r="P53" s="512"/>
      <c r="Q53" s="543"/>
      <c r="R53" s="543"/>
      <c r="S53" s="714"/>
    </row>
    <row r="54" spans="1:19" ht="12.75" customHeight="1" thickBot="1">
      <c r="A54" s="15" t="s">
        <v>80</v>
      </c>
      <c r="B54" s="557" t="s">
        <v>81</v>
      </c>
      <c r="C54" s="558">
        <v>409</v>
      </c>
      <c r="D54" s="559">
        <v>45</v>
      </c>
      <c r="E54" s="546">
        <f>D54</f>
        <v>45</v>
      </c>
      <c r="F54" s="547"/>
      <c r="G54" s="547"/>
      <c r="H54" s="547"/>
      <c r="I54" s="690"/>
      <c r="K54" s="621"/>
      <c r="L54" s="25" t="s">
        <v>98</v>
      </c>
      <c r="M54" s="109">
        <v>144</v>
      </c>
      <c r="N54" s="514">
        <v>60</v>
      </c>
      <c r="O54" s="684"/>
      <c r="P54" s="515"/>
      <c r="Q54" s="560"/>
      <c r="R54" s="560"/>
      <c r="S54" s="714"/>
    </row>
    <row r="55" spans="1:19" ht="12.75" customHeight="1" thickBot="1">
      <c r="A55" s="162" t="s">
        <v>173</v>
      </c>
      <c r="B55" s="249" t="s">
        <v>172</v>
      </c>
      <c r="C55" s="290">
        <v>411</v>
      </c>
      <c r="D55" s="555">
        <v>80</v>
      </c>
      <c r="E55" s="546">
        <f>D55</f>
        <v>80</v>
      </c>
      <c r="F55" s="547"/>
      <c r="G55" s="547"/>
      <c r="H55" s="547"/>
      <c r="I55" s="690"/>
      <c r="K55" s="621"/>
      <c r="L55" s="25" t="s">
        <v>99</v>
      </c>
      <c r="M55" s="109">
        <v>145</v>
      </c>
      <c r="N55" s="514">
        <v>10</v>
      </c>
      <c r="O55" s="684"/>
      <c r="P55" s="515"/>
      <c r="Q55" s="560"/>
      <c r="R55" s="560"/>
      <c r="S55" s="714"/>
    </row>
    <row r="56" spans="1:19" ht="12.75" customHeight="1" thickBot="1">
      <c r="A56" s="162" t="s">
        <v>82</v>
      </c>
      <c r="B56" s="554" t="s">
        <v>193</v>
      </c>
      <c r="C56" s="290">
        <v>412</v>
      </c>
      <c r="D56" s="555">
        <v>85</v>
      </c>
      <c r="E56" s="546">
        <f>D56</f>
        <v>85</v>
      </c>
      <c r="F56" s="547"/>
      <c r="G56" s="547"/>
      <c r="H56" s="547"/>
      <c r="I56" s="690"/>
      <c r="K56" s="622"/>
      <c r="L56" s="171" t="s">
        <v>69</v>
      </c>
      <c r="M56" s="145">
        <v>146</v>
      </c>
      <c r="N56" s="491">
        <v>20</v>
      </c>
      <c r="O56" s="659"/>
      <c r="P56" s="518"/>
      <c r="Q56" s="548"/>
      <c r="R56" s="548"/>
      <c r="S56" s="714"/>
    </row>
    <row r="57" spans="1:19" ht="12.75" customHeight="1">
      <c r="A57" s="14"/>
      <c r="B57" s="238" t="s">
        <v>42</v>
      </c>
      <c r="C57" s="239"/>
      <c r="D57" s="534">
        <f>SUM(D48:D56)</f>
        <v>720</v>
      </c>
      <c r="E57" s="535">
        <f>SUM(E48:E56)</f>
        <v>720</v>
      </c>
      <c r="F57" s="239"/>
      <c r="G57" s="561"/>
      <c r="H57" s="239"/>
      <c r="I57" s="691"/>
      <c r="K57" s="619" t="s">
        <v>71</v>
      </c>
      <c r="L57" s="186" t="s">
        <v>72</v>
      </c>
      <c r="M57" s="203">
        <v>147</v>
      </c>
      <c r="N57" s="486">
        <v>55</v>
      </c>
      <c r="O57" s="658">
        <f>N57+N58+N59</f>
        <v>140</v>
      </c>
      <c r="P57" s="512"/>
      <c r="Q57" s="543"/>
      <c r="R57" s="543"/>
      <c r="S57" s="714"/>
    </row>
    <row r="58" spans="1:19" ht="12.75" customHeight="1">
      <c r="A58" s="49"/>
      <c r="B58" s="2"/>
      <c r="C58" s="78"/>
      <c r="D58" s="78"/>
      <c r="E58" s="562"/>
      <c r="F58" s="78"/>
      <c r="G58" s="78"/>
      <c r="H58" s="78"/>
      <c r="I58" s="49"/>
      <c r="K58" s="621"/>
      <c r="L58" s="16" t="s">
        <v>85</v>
      </c>
      <c r="M58" s="109">
        <v>148</v>
      </c>
      <c r="N58" s="514">
        <v>30</v>
      </c>
      <c r="O58" s="684"/>
      <c r="P58" s="515"/>
      <c r="Q58" s="560"/>
      <c r="R58" s="560"/>
      <c r="S58" s="714"/>
    </row>
    <row r="59" spans="1:19" ht="12.75" customHeight="1" thickBot="1">
      <c r="A59" s="5"/>
      <c r="B59" s="6" t="s">
        <v>174</v>
      </c>
      <c r="C59" s="359" t="s">
        <v>104</v>
      </c>
      <c r="D59" s="468" t="s">
        <v>229</v>
      </c>
      <c r="E59" s="94" t="s">
        <v>230</v>
      </c>
      <c r="F59" s="468" t="s">
        <v>209</v>
      </c>
      <c r="G59" s="468" t="s">
        <v>200</v>
      </c>
      <c r="H59" s="468" t="s">
        <v>217</v>
      </c>
      <c r="I59" s="469" t="s">
        <v>218</v>
      </c>
      <c r="K59" s="622"/>
      <c r="L59" s="171" t="s">
        <v>74</v>
      </c>
      <c r="M59" s="145">
        <v>149</v>
      </c>
      <c r="N59" s="491">
        <v>55</v>
      </c>
      <c r="O59" s="659"/>
      <c r="P59" s="518"/>
      <c r="Q59" s="548"/>
      <c r="R59" s="548"/>
      <c r="S59" s="714"/>
    </row>
    <row r="60" spans="1:19" ht="12.75" customHeight="1">
      <c r="A60" s="656" t="s">
        <v>134</v>
      </c>
      <c r="B60" s="127" t="s">
        <v>140</v>
      </c>
      <c r="C60" s="126">
        <v>501</v>
      </c>
      <c r="D60" s="563">
        <v>40</v>
      </c>
      <c r="E60" s="685">
        <f>D60+D61</f>
        <v>155</v>
      </c>
      <c r="F60" s="539"/>
      <c r="G60" s="539"/>
      <c r="H60" s="539"/>
      <c r="I60" s="666"/>
      <c r="K60" s="619" t="s">
        <v>75</v>
      </c>
      <c r="L60" s="186" t="s">
        <v>76</v>
      </c>
      <c r="M60" s="203">
        <v>150</v>
      </c>
      <c r="N60" s="486">
        <v>65</v>
      </c>
      <c r="O60" s="658">
        <f>N60+N61+N62+N63</f>
        <v>135</v>
      </c>
      <c r="P60" s="512"/>
      <c r="Q60" s="543"/>
      <c r="R60" s="543"/>
      <c r="S60" s="714"/>
    </row>
    <row r="61" spans="1:19" ht="12.75" customHeight="1" thickBot="1">
      <c r="A61" s="657"/>
      <c r="B61" s="205" t="s">
        <v>90</v>
      </c>
      <c r="C61" s="241">
        <v>503</v>
      </c>
      <c r="D61" s="564">
        <v>115</v>
      </c>
      <c r="E61" s="686"/>
      <c r="F61" s="542"/>
      <c r="G61" s="542"/>
      <c r="H61" s="542"/>
      <c r="I61" s="667"/>
      <c r="K61" s="621"/>
      <c r="L61" s="25" t="s">
        <v>77</v>
      </c>
      <c r="M61" s="109">
        <v>151</v>
      </c>
      <c r="N61" s="514">
        <v>20</v>
      </c>
      <c r="O61" s="684"/>
      <c r="P61" s="515"/>
      <c r="Q61" s="560"/>
      <c r="R61" s="560"/>
      <c r="S61" s="714"/>
    </row>
    <row r="62" spans="1:19" ht="12.75" customHeight="1">
      <c r="A62" s="621" t="s">
        <v>135</v>
      </c>
      <c r="B62" s="134" t="s">
        <v>89</v>
      </c>
      <c r="C62" s="101">
        <v>502</v>
      </c>
      <c r="D62" s="559">
        <v>170</v>
      </c>
      <c r="E62" s="687">
        <f>D62+D63+D64</f>
        <v>225</v>
      </c>
      <c r="F62" s="556"/>
      <c r="G62" s="556"/>
      <c r="H62" s="556"/>
      <c r="I62" s="667"/>
      <c r="K62" s="621"/>
      <c r="L62" s="25" t="s">
        <v>139</v>
      </c>
      <c r="M62" s="109">
        <v>152</v>
      </c>
      <c r="N62" s="514">
        <v>25</v>
      </c>
      <c r="O62" s="684"/>
      <c r="P62" s="515"/>
      <c r="Q62" s="560"/>
      <c r="R62" s="560"/>
      <c r="S62" s="714"/>
    </row>
    <row r="63" spans="1:19" ht="12.75" customHeight="1" thickBot="1">
      <c r="A63" s="621"/>
      <c r="B63" s="67" t="s">
        <v>103</v>
      </c>
      <c r="C63" s="101">
        <v>504</v>
      </c>
      <c r="D63" s="559">
        <v>45</v>
      </c>
      <c r="E63" s="686"/>
      <c r="F63" s="542"/>
      <c r="G63" s="542"/>
      <c r="H63" s="542"/>
      <c r="I63" s="667"/>
      <c r="K63" s="622"/>
      <c r="L63" s="171" t="s">
        <v>79</v>
      </c>
      <c r="M63" s="145">
        <v>153</v>
      </c>
      <c r="N63" s="491">
        <v>25</v>
      </c>
      <c r="O63" s="659"/>
      <c r="P63" s="518"/>
      <c r="Q63" s="548"/>
      <c r="R63" s="548"/>
      <c r="S63" s="714"/>
    </row>
    <row r="64" spans="1:19" ht="12.75" customHeight="1" thickBot="1">
      <c r="A64" s="622"/>
      <c r="B64" s="243" t="s">
        <v>118</v>
      </c>
      <c r="C64" s="241">
        <v>505</v>
      </c>
      <c r="D64" s="564">
        <v>10</v>
      </c>
      <c r="E64" s="688"/>
      <c r="F64" s="553"/>
      <c r="G64" s="553"/>
      <c r="H64" s="553"/>
      <c r="I64" s="667"/>
      <c r="K64" s="619" t="s">
        <v>4</v>
      </c>
      <c r="L64" s="186" t="s">
        <v>4</v>
      </c>
      <c r="M64" s="203">
        <v>201</v>
      </c>
      <c r="N64" s="141">
        <v>20</v>
      </c>
      <c r="O64" s="658">
        <f>N64+N65</f>
        <v>35</v>
      </c>
      <c r="P64" s="512"/>
      <c r="Q64" s="543"/>
      <c r="R64" s="543"/>
      <c r="S64" s="714"/>
    </row>
    <row r="65" spans="1:19" ht="12.75" customHeight="1" thickBot="1">
      <c r="A65" s="163" t="s">
        <v>136</v>
      </c>
      <c r="B65" s="260" t="s">
        <v>185</v>
      </c>
      <c r="C65" s="290">
        <v>506</v>
      </c>
      <c r="D65" s="555">
        <v>75</v>
      </c>
      <c r="E65" s="529">
        <f>D65</f>
        <v>75</v>
      </c>
      <c r="F65" s="553"/>
      <c r="G65" s="553"/>
      <c r="H65" s="553"/>
      <c r="I65" s="667"/>
      <c r="K65" s="620"/>
      <c r="L65" s="171" t="s">
        <v>6</v>
      </c>
      <c r="M65" s="145">
        <v>202</v>
      </c>
      <c r="N65" s="198">
        <v>15</v>
      </c>
      <c r="O65" s="659"/>
      <c r="P65" s="518"/>
      <c r="Q65" s="548"/>
      <c r="R65" s="548"/>
      <c r="S65" s="714"/>
    </row>
    <row r="66" spans="1:19" ht="12.75" customHeight="1" thickBot="1">
      <c r="A66" s="266"/>
      <c r="B66" s="272" t="s">
        <v>42</v>
      </c>
      <c r="C66" s="267"/>
      <c r="D66" s="565">
        <f>SUM(D60:D65)</f>
        <v>455</v>
      </c>
      <c r="E66" s="565">
        <f>SUM(E60:E65)</f>
        <v>455</v>
      </c>
      <c r="F66" s="267"/>
      <c r="G66" s="267"/>
      <c r="H66" s="267"/>
      <c r="I66" s="668"/>
      <c r="K66" s="332"/>
      <c r="L66" s="333" t="s">
        <v>42</v>
      </c>
      <c r="M66" s="334"/>
      <c r="N66" s="336">
        <f>SUM(N10:N65)</f>
        <v>2645</v>
      </c>
      <c r="O66" s="566">
        <f>SUM(O10:O65)</f>
        <v>2645</v>
      </c>
      <c r="P66" s="566"/>
      <c r="Q66" s="567"/>
      <c r="R66" s="560"/>
      <c r="S66" s="715"/>
    </row>
    <row r="67" spans="1:19" ht="12.75" customHeight="1">
      <c r="A67" s="275"/>
      <c r="B67" s="276"/>
      <c r="C67" s="277"/>
      <c r="D67" s="277"/>
      <c r="E67" s="275"/>
      <c r="F67" s="277"/>
      <c r="G67" s="277"/>
      <c r="H67" s="277"/>
      <c r="I67" s="280"/>
      <c r="K67" s="660" t="s">
        <v>237</v>
      </c>
      <c r="L67" s="661"/>
      <c r="M67" s="661"/>
      <c r="N67" s="661"/>
      <c r="O67" s="661"/>
      <c r="P67" s="661"/>
      <c r="Q67" s="661"/>
      <c r="R67" s="661"/>
      <c r="S67" s="662"/>
    </row>
    <row r="68" spans="1:19" ht="12.75" customHeight="1" thickBot="1">
      <c r="A68" s="358"/>
      <c r="B68" s="305" t="s">
        <v>192</v>
      </c>
      <c r="C68" s="359" t="s">
        <v>104</v>
      </c>
      <c r="D68" s="94" t="s">
        <v>229</v>
      </c>
      <c r="E68" s="94" t="s">
        <v>230</v>
      </c>
      <c r="F68" s="468" t="s">
        <v>209</v>
      </c>
      <c r="G68" s="468" t="s">
        <v>200</v>
      </c>
      <c r="H68" s="468" t="s">
        <v>217</v>
      </c>
      <c r="I68" s="469" t="s">
        <v>218</v>
      </c>
      <c r="K68" s="663"/>
      <c r="L68" s="664"/>
      <c r="M68" s="664"/>
      <c r="N68" s="664"/>
      <c r="O68" s="664"/>
      <c r="P68" s="664"/>
      <c r="Q68" s="664"/>
      <c r="R68" s="664"/>
      <c r="S68" s="665"/>
    </row>
    <row r="69" spans="1:19" ht="12.75" customHeight="1" thickBot="1">
      <c r="A69" s="360" t="s">
        <v>166</v>
      </c>
      <c r="B69" s="568" t="s">
        <v>164</v>
      </c>
      <c r="C69" s="273">
        <v>601</v>
      </c>
      <c r="D69" s="563">
        <v>55</v>
      </c>
      <c r="E69" s="569">
        <f>D69</f>
        <v>55</v>
      </c>
      <c r="F69" s="570"/>
      <c r="G69" s="570"/>
      <c r="H69" s="570"/>
      <c r="I69" s="666"/>
      <c r="K69" s="244"/>
      <c r="L69" s="571"/>
      <c r="M69" s="571"/>
      <c r="N69" s="571"/>
      <c r="O69" s="571"/>
      <c r="P69" s="571"/>
      <c r="Q69" s="571"/>
      <c r="R69" s="571"/>
      <c r="S69" s="571"/>
    </row>
    <row r="70" spans="1:19" ht="12.75" customHeight="1" thickBot="1">
      <c r="A70" s="362" t="s">
        <v>167</v>
      </c>
      <c r="B70" s="260" t="s">
        <v>187</v>
      </c>
      <c r="C70" s="290">
        <v>602</v>
      </c>
      <c r="D70" s="555">
        <v>65</v>
      </c>
      <c r="E70" s="546">
        <f>D70</f>
        <v>65</v>
      </c>
      <c r="F70" s="547"/>
      <c r="G70" s="547"/>
      <c r="H70" s="547"/>
      <c r="I70" s="667"/>
      <c r="K70" s="572" t="s">
        <v>238</v>
      </c>
      <c r="L70" s="41"/>
      <c r="M70" s="573"/>
      <c r="N70" s="574"/>
      <c r="O70" s="575"/>
      <c r="P70" s="574"/>
      <c r="Q70" s="576"/>
      <c r="R70" s="576"/>
      <c r="S70" s="460"/>
    </row>
    <row r="71" spans="1:19" ht="12.75" customHeight="1" thickBot="1">
      <c r="A71" s="364" t="s">
        <v>168</v>
      </c>
      <c r="B71" s="260" t="s">
        <v>186</v>
      </c>
      <c r="C71" s="290">
        <v>603</v>
      </c>
      <c r="D71" s="555">
        <v>120</v>
      </c>
      <c r="E71" s="546">
        <f>D71</f>
        <v>120</v>
      </c>
      <c r="F71" s="547"/>
      <c r="G71" s="547"/>
      <c r="H71" s="547"/>
      <c r="I71" s="667"/>
      <c r="K71" s="45"/>
      <c r="L71" s="2"/>
      <c r="M71" s="72"/>
      <c r="N71" s="48"/>
      <c r="O71" s="577"/>
      <c r="P71" s="46"/>
      <c r="S71" s="47"/>
    </row>
    <row r="72" spans="1:19" ht="12.75" customHeight="1" thickBot="1">
      <c r="A72" s="364" t="s">
        <v>165</v>
      </c>
      <c r="B72" s="260" t="s">
        <v>202</v>
      </c>
      <c r="C72" s="290">
        <v>604</v>
      </c>
      <c r="D72" s="555">
        <v>65</v>
      </c>
      <c r="E72" s="546">
        <f>D72</f>
        <v>65</v>
      </c>
      <c r="F72" s="547"/>
      <c r="G72" s="547"/>
      <c r="H72" s="547"/>
      <c r="I72" s="667"/>
      <c r="K72" s="45" t="s">
        <v>132</v>
      </c>
      <c r="L72" s="50"/>
      <c r="M72" s="72"/>
      <c r="N72" s="46"/>
      <c r="O72" s="577"/>
      <c r="P72" s="46"/>
      <c r="S72" s="47"/>
    </row>
    <row r="73" spans="1:19" ht="12.75" customHeight="1">
      <c r="A73" s="365"/>
      <c r="B73" s="366" t="s">
        <v>42</v>
      </c>
      <c r="C73" s="287"/>
      <c r="D73" s="578">
        <f>SUM(D69:D72)</f>
        <v>305</v>
      </c>
      <c r="E73" s="578">
        <f>SUM(E69:E72)</f>
        <v>305</v>
      </c>
      <c r="F73" s="287"/>
      <c r="G73" s="101"/>
      <c r="H73" s="287"/>
      <c r="I73" s="668"/>
      <c r="K73" s="45"/>
      <c r="L73" s="50"/>
      <c r="M73" s="72"/>
      <c r="N73" s="46"/>
      <c r="O73" s="577"/>
      <c r="P73" s="46"/>
      <c r="S73" s="47"/>
    </row>
    <row r="74" spans="1:19" ht="12.75" customHeight="1">
      <c r="A74" s="367"/>
      <c r="B74" s="368"/>
      <c r="C74" s="288"/>
      <c r="D74" s="288"/>
      <c r="E74" s="579"/>
      <c r="F74" s="288"/>
      <c r="G74" s="288"/>
      <c r="H74" s="288"/>
      <c r="I74" s="289"/>
      <c r="K74" s="45" t="s">
        <v>133</v>
      </c>
      <c r="L74" s="2"/>
      <c r="M74" s="72"/>
      <c r="N74" s="46"/>
      <c r="O74" s="577"/>
      <c r="P74" s="46"/>
      <c r="S74" s="47"/>
    </row>
    <row r="75" spans="1:19" ht="12.75" customHeight="1" thickBot="1">
      <c r="A75" s="369"/>
      <c r="B75" s="370" t="s">
        <v>239</v>
      </c>
      <c r="C75" s="359" t="s">
        <v>104</v>
      </c>
      <c r="D75" s="94" t="s">
        <v>229</v>
      </c>
      <c r="E75" s="580" t="s">
        <v>230</v>
      </c>
      <c r="F75" s="468" t="s">
        <v>209</v>
      </c>
      <c r="G75" s="468" t="s">
        <v>200</v>
      </c>
      <c r="H75" s="468" t="s">
        <v>217</v>
      </c>
      <c r="I75" s="469" t="s">
        <v>218</v>
      </c>
      <c r="J75" s="79"/>
      <c r="K75" s="45"/>
      <c r="L75" s="2"/>
      <c r="M75" s="72"/>
      <c r="N75" s="46"/>
      <c r="O75" s="577"/>
      <c r="P75" s="46"/>
      <c r="S75" s="47"/>
    </row>
    <row r="76" spans="1:19" ht="12.75" customHeight="1" thickBot="1">
      <c r="A76" s="581" t="s">
        <v>169</v>
      </c>
      <c r="B76" s="582" t="s">
        <v>188</v>
      </c>
      <c r="C76" s="583">
        <v>701</v>
      </c>
      <c r="D76" s="584">
        <v>40</v>
      </c>
      <c r="E76" s="585">
        <f>D76</f>
        <v>40</v>
      </c>
      <c r="F76" s="547"/>
      <c r="G76" s="547"/>
      <c r="H76" s="547"/>
      <c r="I76" s="669"/>
      <c r="K76" s="45" t="s">
        <v>83</v>
      </c>
      <c r="L76" s="2"/>
      <c r="M76" s="72"/>
      <c r="N76" s="46"/>
      <c r="O76" s="577"/>
      <c r="P76" s="46"/>
      <c r="S76" s="47"/>
    </row>
    <row r="77" spans="1:19" ht="12.75" customHeight="1" thickBot="1">
      <c r="A77" s="162" t="s">
        <v>170</v>
      </c>
      <c r="B77" s="260" t="s">
        <v>240</v>
      </c>
      <c r="C77" s="290">
        <v>702</v>
      </c>
      <c r="D77" s="555">
        <v>95</v>
      </c>
      <c r="E77" s="585">
        <f>D77</f>
        <v>95</v>
      </c>
      <c r="F77" s="547"/>
      <c r="G77" s="547"/>
      <c r="H77" s="547"/>
      <c r="I77" s="667"/>
      <c r="K77" s="586"/>
      <c r="L77" s="587"/>
      <c r="M77" s="588"/>
      <c r="N77" s="339"/>
      <c r="O77" s="589"/>
      <c r="P77" s="339"/>
      <c r="Q77" s="590"/>
      <c r="R77" s="590"/>
      <c r="S77" s="461"/>
    </row>
    <row r="78" spans="1:19" ht="12.75" customHeight="1" thickBot="1">
      <c r="A78" s="162" t="s">
        <v>171</v>
      </c>
      <c r="B78" s="260" t="s">
        <v>241</v>
      </c>
      <c r="C78" s="290">
        <v>703</v>
      </c>
      <c r="D78" s="555">
        <v>55</v>
      </c>
      <c r="E78" s="585">
        <f>D78</f>
        <v>55</v>
      </c>
      <c r="F78" s="547"/>
      <c r="G78" s="547"/>
      <c r="H78" s="547"/>
      <c r="I78" s="667"/>
      <c r="K78" s="670" t="s">
        <v>242</v>
      </c>
      <c r="L78" s="671"/>
      <c r="M78" s="671"/>
      <c r="N78" s="671"/>
      <c r="O78" s="671"/>
      <c r="P78" s="671"/>
      <c r="Q78" s="671"/>
      <c r="R78" s="671"/>
      <c r="S78" s="672"/>
    </row>
    <row r="79" spans="1:19" ht="12.75" customHeight="1" thickBot="1">
      <c r="A79" s="162" t="s">
        <v>178</v>
      </c>
      <c r="B79" s="260" t="s">
        <v>179</v>
      </c>
      <c r="C79" s="290">
        <v>704</v>
      </c>
      <c r="D79" s="555">
        <v>10</v>
      </c>
      <c r="E79" s="585">
        <f>D79</f>
        <v>10</v>
      </c>
      <c r="F79" s="290"/>
      <c r="G79" s="290"/>
      <c r="H79" s="290"/>
      <c r="I79" s="667"/>
      <c r="K79" s="673"/>
      <c r="L79" s="674"/>
      <c r="M79" s="674"/>
      <c r="N79" s="674"/>
      <c r="O79" s="674"/>
      <c r="P79" s="674"/>
      <c r="Q79" s="674"/>
      <c r="R79" s="674"/>
      <c r="S79" s="675"/>
    </row>
    <row r="80" spans="1:19" ht="12.75" customHeight="1">
      <c r="A80" s="229"/>
      <c r="B80" s="373" t="s">
        <v>42</v>
      </c>
      <c r="C80" s="374"/>
      <c r="D80" s="216">
        <f>SUM(D76:D78)</f>
        <v>190</v>
      </c>
      <c r="E80" s="216">
        <f>SUM(E76:E78)</f>
        <v>190</v>
      </c>
      <c r="F80" s="374"/>
      <c r="G80" s="374"/>
      <c r="H80" s="374"/>
      <c r="I80" s="668"/>
      <c r="K80" s="673"/>
      <c r="L80" s="674"/>
      <c r="M80" s="674"/>
      <c r="N80" s="674"/>
      <c r="O80" s="674"/>
      <c r="P80" s="674"/>
      <c r="Q80" s="674"/>
      <c r="R80" s="674"/>
      <c r="S80" s="675"/>
    </row>
    <row r="81" spans="1:19" ht="12.75" customHeight="1">
      <c r="A81" s="3"/>
      <c r="B81" s="84"/>
      <c r="C81" s="375"/>
      <c r="D81" s="375"/>
      <c r="E81" s="591"/>
      <c r="F81" s="375"/>
      <c r="G81" s="375"/>
      <c r="H81" s="375"/>
      <c r="J81" s="592"/>
      <c r="K81" s="593" t="s">
        <v>243</v>
      </c>
      <c r="L81" s="587"/>
      <c r="M81" s="594"/>
      <c r="N81" s="595"/>
      <c r="O81" s="596"/>
      <c r="P81" s="595"/>
      <c r="Q81" s="595"/>
      <c r="R81" s="595"/>
      <c r="S81" s="597"/>
    </row>
    <row r="82" spans="1:19" ht="12.75" customHeight="1">
      <c r="A82" s="598"/>
      <c r="B82" s="599" t="s">
        <v>244</v>
      </c>
      <c r="C82" s="359" t="s">
        <v>104</v>
      </c>
      <c r="D82" s="94" t="s">
        <v>229</v>
      </c>
      <c r="E82" s="580" t="s">
        <v>230</v>
      </c>
      <c r="F82" s="468" t="s">
        <v>209</v>
      </c>
      <c r="G82" s="468" t="s">
        <v>200</v>
      </c>
      <c r="H82" s="468" t="s">
        <v>217</v>
      </c>
      <c r="I82" s="469" t="s">
        <v>218</v>
      </c>
      <c r="J82" s="592"/>
      <c r="K82" s="624" t="s">
        <v>117</v>
      </c>
      <c r="L82" s="625"/>
      <c r="M82" s="625"/>
      <c r="N82" s="625"/>
      <c r="O82" s="625"/>
      <c r="P82" s="625"/>
      <c r="Q82" s="625"/>
      <c r="R82" s="625"/>
      <c r="S82" s="626"/>
    </row>
    <row r="83" spans="1:19" ht="12.75" customHeight="1" thickBot="1">
      <c r="A83" s="600" t="s">
        <v>189</v>
      </c>
      <c r="B83" s="601" t="s">
        <v>196</v>
      </c>
      <c r="C83" s="273">
        <v>801</v>
      </c>
      <c r="D83" s="602">
        <v>135</v>
      </c>
      <c r="E83" s="602">
        <v>135</v>
      </c>
      <c r="F83" s="603"/>
      <c r="G83" s="603"/>
      <c r="H83" s="603"/>
      <c r="I83" s="676"/>
      <c r="J83" s="592"/>
      <c r="K83" s="627"/>
      <c r="L83" s="628"/>
      <c r="M83" s="628"/>
      <c r="N83" s="628"/>
      <c r="O83" s="628"/>
      <c r="P83" s="628"/>
      <c r="Q83" s="628"/>
      <c r="R83" s="628"/>
      <c r="S83" s="629"/>
    </row>
    <row r="84" spans="1:19" ht="12.75" customHeight="1">
      <c r="A84" s="604"/>
      <c r="B84" s="605" t="s">
        <v>42</v>
      </c>
      <c r="C84" s="604"/>
      <c r="D84" s="604"/>
      <c r="E84" s="606">
        <f>SUM(E83)</f>
        <v>135</v>
      </c>
      <c r="F84" s="604"/>
      <c r="G84" s="604"/>
      <c r="H84" s="604"/>
      <c r="I84" s="677"/>
      <c r="J84" s="592"/>
      <c r="K84" s="678" t="s">
        <v>245</v>
      </c>
      <c r="L84" s="679"/>
      <c r="M84" s="679"/>
      <c r="N84" s="679"/>
      <c r="O84" s="679"/>
      <c r="P84" s="679"/>
      <c r="Q84" s="679"/>
      <c r="R84" s="679"/>
      <c r="S84" s="680"/>
    </row>
    <row r="85" spans="1:19" ht="12.75" customHeight="1">
      <c r="A85" s="607"/>
      <c r="B85" s="607"/>
      <c r="C85" s="607"/>
      <c r="D85" s="607"/>
      <c r="E85" s="608"/>
      <c r="F85" s="607"/>
      <c r="G85" s="607"/>
      <c r="H85" s="607"/>
      <c r="I85" s="607"/>
      <c r="J85" s="592"/>
      <c r="K85" s="681"/>
      <c r="L85" s="682"/>
      <c r="M85" s="682"/>
      <c r="N85" s="682"/>
      <c r="O85" s="682"/>
      <c r="P85" s="682"/>
      <c r="Q85" s="682"/>
      <c r="R85" s="682"/>
      <c r="S85" s="683"/>
    </row>
  </sheetData>
  <sheetProtection/>
  <mergeCells count="76">
    <mergeCell ref="A1:L1"/>
    <mergeCell ref="M1:S2"/>
    <mergeCell ref="A3:S3"/>
    <mergeCell ref="K4:S6"/>
    <mergeCell ref="A9:A12"/>
    <mergeCell ref="E9:E12"/>
    <mergeCell ref="I9:I31"/>
    <mergeCell ref="S9:S66"/>
    <mergeCell ref="K11:K12"/>
    <mergeCell ref="O11:O12"/>
    <mergeCell ref="A13:A14"/>
    <mergeCell ref="E13:E14"/>
    <mergeCell ref="K14:K15"/>
    <mergeCell ref="O14:O15"/>
    <mergeCell ref="A15:A17"/>
    <mergeCell ref="E15:E17"/>
    <mergeCell ref="A18:A19"/>
    <mergeCell ref="E18:E19"/>
    <mergeCell ref="A21:A22"/>
    <mergeCell ref="E21:E22"/>
    <mergeCell ref="K22:K24"/>
    <mergeCell ref="O22:O24"/>
    <mergeCell ref="E23:E25"/>
    <mergeCell ref="K25:K26"/>
    <mergeCell ref="A27:A30"/>
    <mergeCell ref="E27:E30"/>
    <mergeCell ref="O27:O28"/>
    <mergeCell ref="K29:K30"/>
    <mergeCell ref="O29:O30"/>
    <mergeCell ref="K31:K33"/>
    <mergeCell ref="O31:O33"/>
    <mergeCell ref="A34:A37"/>
    <mergeCell ref="E34:E37"/>
    <mergeCell ref="I34:I45"/>
    <mergeCell ref="K34:K37"/>
    <mergeCell ref="O34:O37"/>
    <mergeCell ref="A38:A41"/>
    <mergeCell ref="E38:E41"/>
    <mergeCell ref="K38:K39"/>
    <mergeCell ref="O38:O39"/>
    <mergeCell ref="K40:K43"/>
    <mergeCell ref="O40:O43"/>
    <mergeCell ref="A42:A43"/>
    <mergeCell ref="E42:E43"/>
    <mergeCell ref="K44:K46"/>
    <mergeCell ref="O44:O46"/>
    <mergeCell ref="K47:K48"/>
    <mergeCell ref="O47:O48"/>
    <mergeCell ref="A48:A49"/>
    <mergeCell ref="E48:E49"/>
    <mergeCell ref="I48:I57"/>
    <mergeCell ref="O49:O50"/>
    <mergeCell ref="A51:A52"/>
    <mergeCell ref="E51:E52"/>
    <mergeCell ref="K51:K52"/>
    <mergeCell ref="O51:O52"/>
    <mergeCell ref="K53:K56"/>
    <mergeCell ref="O53:O56"/>
    <mergeCell ref="K57:K59"/>
    <mergeCell ref="O57:O59"/>
    <mergeCell ref="A60:A61"/>
    <mergeCell ref="E60:E61"/>
    <mergeCell ref="I60:I66"/>
    <mergeCell ref="K60:K63"/>
    <mergeCell ref="O60:O63"/>
    <mergeCell ref="A62:A64"/>
    <mergeCell ref="E62:E64"/>
    <mergeCell ref="K64:K65"/>
    <mergeCell ref="O64:O65"/>
    <mergeCell ref="K67:S68"/>
    <mergeCell ref="I69:I73"/>
    <mergeCell ref="I76:I80"/>
    <mergeCell ref="K78:S80"/>
    <mergeCell ref="K82:S83"/>
    <mergeCell ref="I83:I84"/>
    <mergeCell ref="K84:S85"/>
  </mergeCells>
  <printOptions/>
  <pageMargins left="0.75" right="0.75" top="1" bottom="1" header="0.512" footer="0.51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2019-10-25T08:50:42Z</cp:lastPrinted>
  <dcterms:created xsi:type="dcterms:W3CDTF">2010-03-19T05:05:23Z</dcterms:created>
  <dcterms:modified xsi:type="dcterms:W3CDTF">2019-10-25T08:50:48Z</dcterms:modified>
  <cp:category/>
  <cp:version/>
  <cp:contentType/>
  <cp:contentStatus/>
</cp:coreProperties>
</file>